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Žan\Desktop\"/>
    </mc:Choice>
  </mc:AlternateContent>
  <bookViews>
    <workbookView xWindow="0" yWindow="0" windowWidth="28800" windowHeight="12210" activeTab="1"/>
  </bookViews>
  <sheets>
    <sheet name="MČ" sheetId="1" r:id="rId1"/>
    <sheet name="G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2" l="1"/>
  <c r="S41" i="2"/>
  <c r="S34" i="2"/>
  <c r="S36" i="2"/>
  <c r="S40" i="2"/>
  <c r="S42" i="2"/>
  <c r="S18" i="2"/>
  <c r="S19" i="2"/>
  <c r="S22" i="2"/>
  <c r="S23" i="2"/>
  <c r="S7" i="2"/>
  <c r="S11" i="2"/>
  <c r="J33" i="2"/>
  <c r="S33" i="2" s="1"/>
  <c r="J35" i="2"/>
  <c r="S35" i="2" s="1"/>
  <c r="J38" i="2"/>
  <c r="J41" i="2"/>
  <c r="J30" i="2"/>
  <c r="S30" i="2" s="1"/>
  <c r="J32" i="2"/>
  <c r="S32" i="2" s="1"/>
  <c r="J34" i="2"/>
  <c r="J36" i="2"/>
  <c r="J37" i="2"/>
  <c r="S37" i="2" s="1"/>
  <c r="J39" i="2"/>
  <c r="S39" i="2" s="1"/>
  <c r="J40" i="2"/>
  <c r="J42" i="2"/>
  <c r="J31" i="2"/>
  <c r="S31" i="2" s="1"/>
  <c r="J18" i="2"/>
  <c r="J19" i="2"/>
  <c r="J20" i="2"/>
  <c r="S20" i="2" s="1"/>
  <c r="J21" i="2"/>
  <c r="S21" i="2" s="1"/>
  <c r="J22" i="2"/>
  <c r="J23" i="2"/>
  <c r="J24" i="2"/>
  <c r="S24" i="2" s="1"/>
  <c r="J25" i="2"/>
  <c r="S25" i="2" s="1"/>
  <c r="J17" i="2"/>
  <c r="S17" i="2" s="1"/>
  <c r="J6" i="2"/>
  <c r="S6" i="2" s="1"/>
  <c r="J7" i="2"/>
  <c r="J8" i="2"/>
  <c r="S8" i="2" s="1"/>
  <c r="J9" i="2"/>
  <c r="S9" i="2" s="1"/>
  <c r="J10" i="2"/>
  <c r="S10" i="2" s="1"/>
  <c r="J11" i="2"/>
  <c r="J5" i="2"/>
  <c r="S5" i="2" s="1"/>
  <c r="H17" i="1" l="1"/>
  <c r="O17" i="1" s="1"/>
  <c r="H19" i="1"/>
  <c r="O19" i="1" s="1"/>
  <c r="H20" i="1"/>
  <c r="O20" i="1" s="1"/>
  <c r="H21" i="1"/>
  <c r="O21" i="1" s="1"/>
  <c r="H24" i="1"/>
  <c r="O24" i="1" s="1"/>
  <c r="H22" i="1"/>
  <c r="O22" i="1" s="1"/>
  <c r="H23" i="1"/>
  <c r="O23" i="1" s="1"/>
  <c r="H26" i="1"/>
  <c r="O26" i="1" s="1"/>
  <c r="H29" i="1"/>
  <c r="O29" i="1" s="1"/>
  <c r="H25" i="1"/>
  <c r="O25" i="1" s="1"/>
  <c r="H27" i="1"/>
  <c r="O27" i="1" s="1"/>
  <c r="H30" i="1"/>
  <c r="O30" i="1" s="1"/>
  <c r="H28" i="1"/>
  <c r="O28" i="1" s="1"/>
  <c r="H32" i="1"/>
  <c r="O32" i="1" s="1"/>
  <c r="H35" i="1"/>
  <c r="O35" i="1" s="1"/>
  <c r="H33" i="1"/>
  <c r="O33" i="1" s="1"/>
  <c r="H36" i="1"/>
  <c r="O36" i="1" s="1"/>
  <c r="H31" i="1"/>
  <c r="O31" i="1" s="1"/>
  <c r="H38" i="1"/>
  <c r="O38" i="1" s="1"/>
  <c r="H39" i="1"/>
  <c r="O39" i="1" s="1"/>
  <c r="H41" i="1"/>
  <c r="O41" i="1" s="1"/>
  <c r="H34" i="1"/>
  <c r="O34" i="1" s="1"/>
  <c r="H37" i="1"/>
  <c r="O37" i="1" s="1"/>
  <c r="H40" i="1"/>
  <c r="O40" i="1" s="1"/>
  <c r="H43" i="1"/>
  <c r="O43" i="1" s="1"/>
  <c r="H42" i="1"/>
  <c r="O42" i="1" s="1"/>
  <c r="H44" i="1"/>
  <c r="O44" i="1" s="1"/>
  <c r="H45" i="1"/>
  <c r="O45" i="1" s="1"/>
  <c r="H46" i="1"/>
  <c r="O46" i="1" s="1"/>
  <c r="H18" i="1"/>
  <c r="O18" i="1" s="1"/>
  <c r="H5" i="1"/>
  <c r="O5" i="1" s="1"/>
  <c r="H6" i="1"/>
  <c r="O6" i="1" s="1"/>
  <c r="H7" i="1"/>
  <c r="O7" i="1" s="1"/>
  <c r="H8" i="1"/>
  <c r="O8" i="1" s="1"/>
  <c r="H9" i="1"/>
  <c r="O9" i="1" s="1"/>
  <c r="H10" i="1"/>
  <c r="O10" i="1" s="1"/>
  <c r="H11" i="1"/>
  <c r="O11" i="1" s="1"/>
  <c r="H12" i="1"/>
  <c r="O12" i="1" s="1"/>
  <c r="H4" i="1"/>
  <c r="O4" i="1" s="1"/>
</calcChain>
</file>

<file path=xl/sharedStrings.xml><?xml version="1.0" encoding="utf-8"?>
<sst xmlns="http://schemas.openxmlformats.org/spreadsheetml/2006/main" count="236" uniqueCount="114">
  <si>
    <t>Rod</t>
  </si>
  <si>
    <t>Ime ekipe</t>
  </si>
  <si>
    <t>Šotor iz dveh šotork</t>
  </si>
  <si>
    <t>Ogenj</t>
  </si>
  <si>
    <t>ŽVN</t>
  </si>
  <si>
    <t>Prva pomoč</t>
  </si>
  <si>
    <t>Kroj in rutka</t>
  </si>
  <si>
    <t>Spretnostno tekmovanje</t>
  </si>
  <si>
    <t>Po potnih znakih</t>
  </si>
  <si>
    <t>Nahrbtnik</t>
  </si>
  <si>
    <t>Tam ob ognju našem</t>
  </si>
  <si>
    <t>Lokostrelstvo</t>
  </si>
  <si>
    <t>Točke čas</t>
  </si>
  <si>
    <t>Točke skupaj</t>
  </si>
  <si>
    <t>Mesto</t>
  </si>
  <si>
    <t>RČM</t>
  </si>
  <si>
    <t>Nagajive žabice</t>
  </si>
  <si>
    <t>RR</t>
  </si>
  <si>
    <t>Risi 2</t>
  </si>
  <si>
    <t>RBS</t>
  </si>
  <si>
    <t>Želvice 2</t>
  </si>
  <si>
    <t>RBB</t>
  </si>
  <si>
    <t>Kače</t>
  </si>
  <si>
    <t>RMT</t>
  </si>
  <si>
    <t>Gepardi</t>
  </si>
  <si>
    <t>Risi 1</t>
  </si>
  <si>
    <t>Želvice 1</t>
  </si>
  <si>
    <t>RHV</t>
  </si>
  <si>
    <t>Volkci</t>
  </si>
  <si>
    <t>Pande</t>
  </si>
  <si>
    <t>Št. ekipe</t>
  </si>
  <si>
    <t>Mlajši MČ</t>
  </si>
  <si>
    <t>Starejši MČ</t>
  </si>
  <si>
    <t>Škorpijoni</t>
  </si>
  <si>
    <t>Gamsi</t>
  </si>
  <si>
    <t>Netopirji</t>
  </si>
  <si>
    <t>Metulji</t>
  </si>
  <si>
    <t>Anakonde</t>
  </si>
  <si>
    <t>SOVE</t>
  </si>
  <si>
    <t>Timotejeva banda</t>
  </si>
  <si>
    <t>Gepardke</t>
  </si>
  <si>
    <t>Kačarji 2</t>
  </si>
  <si>
    <t>Nosomolke 1</t>
  </si>
  <si>
    <t>Zmajčki 1</t>
  </si>
  <si>
    <t>Grizliji</t>
  </si>
  <si>
    <t>VNŠ</t>
  </si>
  <si>
    <t>Gepardi z Želvo</t>
  </si>
  <si>
    <t>Kul Vrvice</t>
  </si>
  <si>
    <t>Mačje pande</t>
  </si>
  <si>
    <t>Zmajčki 2</t>
  </si>
  <si>
    <t>Želve</t>
  </si>
  <si>
    <t>Lisice</t>
  </si>
  <si>
    <t>Male veverice</t>
  </si>
  <si>
    <t>Veverice</t>
  </si>
  <si>
    <t>Ajdini</t>
  </si>
  <si>
    <t>Veseli fickoti</t>
  </si>
  <si>
    <t>Kačarji 1</t>
  </si>
  <si>
    <t>Pajkci</t>
  </si>
  <si>
    <t>Larin vod</t>
  </si>
  <si>
    <t>Tigri</t>
  </si>
  <si>
    <t>Zombi terminatorji</t>
  </si>
  <si>
    <t>Tigri 2</t>
  </si>
  <si>
    <t>RSV</t>
  </si>
  <si>
    <t>RPK</t>
  </si>
  <si>
    <t>ZR</t>
  </si>
  <si>
    <t>RTR</t>
  </si>
  <si>
    <t>RTT</t>
  </si>
  <si>
    <t>RDV</t>
  </si>
  <si>
    <t>Št- ekipe</t>
  </si>
  <si>
    <t>Signalizacija</t>
  </si>
  <si>
    <t>Minsko polje</t>
  </si>
  <si>
    <t>Skica terena</t>
  </si>
  <si>
    <t>Signalni stolp</t>
  </si>
  <si>
    <t>Postavljanje šotora</t>
  </si>
  <si>
    <t>Ognjišče</t>
  </si>
  <si>
    <t>Prižiganje ognja</t>
  </si>
  <si>
    <t>Objekt za kuhanje</t>
  </si>
  <si>
    <t>Obrok</t>
  </si>
  <si>
    <t>Pospravljanje prostora</t>
  </si>
  <si>
    <t>Bivak</t>
  </si>
  <si>
    <t>Točke proga</t>
  </si>
  <si>
    <t>Čas na progi</t>
  </si>
  <si>
    <t>Mutantske opice</t>
  </si>
  <si>
    <t>Črno beli škorpijoni</t>
  </si>
  <si>
    <t>Vevrce</t>
  </si>
  <si>
    <t>Sirove štručke</t>
  </si>
  <si>
    <t>Delfini</t>
  </si>
  <si>
    <t>Dinozavri</t>
  </si>
  <si>
    <t>Panterji</t>
  </si>
  <si>
    <t>Levi</t>
  </si>
  <si>
    <t>Đeki</t>
  </si>
  <si>
    <t>Ljudožerski pingvini</t>
  </si>
  <si>
    <t>Katarinin vod</t>
  </si>
  <si>
    <t>Orli</t>
  </si>
  <si>
    <t>Tutifruti</t>
  </si>
  <si>
    <t>Škampati štumfi</t>
  </si>
  <si>
    <t>Sonde</t>
  </si>
  <si>
    <t>Barbike</t>
  </si>
  <si>
    <t>Kokoške</t>
  </si>
  <si>
    <t>Opice</t>
  </si>
  <si>
    <t>Feniksi</t>
  </si>
  <si>
    <t>Štekerji</t>
  </si>
  <si>
    <t>Zmajčice</t>
  </si>
  <si>
    <t>Zažgani svizci</t>
  </si>
  <si>
    <t>Miške</t>
  </si>
  <si>
    <t>Generalni bruhci</t>
  </si>
  <si>
    <t>Mamuti</t>
  </si>
  <si>
    <t>Norci</t>
  </si>
  <si>
    <t>Miške z Marsa</t>
  </si>
  <si>
    <t>Mumije</t>
  </si>
  <si>
    <t>Točke KT</t>
  </si>
  <si>
    <t>Diskvalificirani</t>
  </si>
  <si>
    <t>Časovnica = 2:30:00</t>
  </si>
  <si>
    <t>Časovnica = 00:50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</si>
</sst>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CE5C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5" borderId="1" xfId="0" applyFont="1" applyFill="1" applyBorder="1" applyAlignment="1"/>
    <xf numFmtId="0" fontId="0" fillId="0" borderId="0" xfId="0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1" fillId="4" borderId="1" xfId="0" applyFont="1" applyFill="1" applyBorder="1" applyAlignment="1"/>
    <xf numFmtId="0" fontId="0" fillId="0" borderId="1" xfId="0" applyBorder="1"/>
    <xf numFmtId="0" fontId="0" fillId="3" borderId="1" xfId="0" applyFill="1" applyBorder="1"/>
    <xf numFmtId="0" fontId="0" fillId="6" borderId="1" xfId="0" applyFill="1" applyBorder="1"/>
    <xf numFmtId="20" fontId="0" fillId="4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0" fontId="0" fillId="7" borderId="0" xfId="0" applyFill="1"/>
    <xf numFmtId="0" fontId="0" fillId="0" borderId="0" xfId="0" applyBorder="1" applyAlignment="1"/>
    <xf numFmtId="0" fontId="0" fillId="0" borderId="0" xfId="0" applyFont="1" applyBorder="1" applyAlignment="1"/>
    <xf numFmtId="0" fontId="0" fillId="8" borderId="0" xfId="0" applyFont="1" applyFill="1" applyBorder="1" applyAlignment="1"/>
    <xf numFmtId="0" fontId="1" fillId="8" borderId="1" xfId="0" applyFont="1" applyFill="1" applyBorder="1" applyAlignment="1"/>
    <xf numFmtId="0" fontId="1" fillId="6" borderId="1" xfId="0" applyFont="1" applyFill="1" applyBorder="1" applyAlignment="1"/>
    <xf numFmtId="0" fontId="2" fillId="5" borderId="1" xfId="0" applyFont="1" applyFill="1" applyBorder="1"/>
    <xf numFmtId="164" fontId="0" fillId="4" borderId="1" xfId="0" applyNumberFormat="1" applyFont="1" applyFill="1" applyBorder="1" applyAlignment="1"/>
    <xf numFmtId="0" fontId="0" fillId="4" borderId="1" xfId="0" applyFont="1" applyFill="1" applyBorder="1" applyAlignment="1"/>
    <xf numFmtId="0" fontId="1" fillId="0" borderId="1" xfId="0" applyFont="1" applyFill="1" applyBorder="1" applyAlignment="1"/>
    <xf numFmtId="0" fontId="0" fillId="3" borderId="1" xfId="0" applyFont="1" applyFill="1" applyBorder="1" applyAlignment="1"/>
    <xf numFmtId="0" fontId="0" fillId="0" borderId="1" xfId="0" applyBorder="1" applyAlignment="1"/>
    <xf numFmtId="0" fontId="0" fillId="3" borderId="1" xfId="0" applyFill="1" applyBorder="1" applyAlignment="1"/>
    <xf numFmtId="0" fontId="0" fillId="6" borderId="1" xfId="0" applyFill="1" applyBorder="1" applyAlignment="1"/>
    <xf numFmtId="164" fontId="0" fillId="4" borderId="1" xfId="0" applyNumberFormat="1" applyFill="1" applyBorder="1" applyAlignment="1"/>
    <xf numFmtId="0" fontId="0" fillId="4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S16" sqref="S16"/>
    </sheetView>
  </sheetViews>
  <sheetFormatPr defaultRowHeight="15" x14ac:dyDescent="0.25"/>
  <cols>
    <col min="1" max="1" width="10.85546875" bestFit="1" customWidth="1"/>
    <col min="2" max="2" width="8.42578125" bestFit="1" customWidth="1"/>
    <col min="3" max="3" width="18" bestFit="1" customWidth="1"/>
    <col min="4" max="4" width="4.5703125" bestFit="1" customWidth="1"/>
    <col min="5" max="5" width="10.7109375" bestFit="1" customWidth="1"/>
    <col min="6" max="6" width="11" bestFit="1" customWidth="1"/>
    <col min="7" max="7" width="21.140625" bestFit="1" customWidth="1"/>
    <col min="8" max="8" width="15" bestFit="1" customWidth="1"/>
    <col min="9" max="9" width="17.7109375" bestFit="1" customWidth="1"/>
    <col min="10" max="10" width="5.85546875" bestFit="1" customWidth="1"/>
    <col min="11" max="11" width="8.85546875" bestFit="1" customWidth="1"/>
    <col min="12" max="12" width="18.5703125" bestFit="1" customWidth="1"/>
    <col min="13" max="13" width="11.7109375" bestFit="1" customWidth="1"/>
    <col min="14" max="14" width="9.5703125" bestFit="1" customWidth="1"/>
    <col min="15" max="15" width="12" bestFit="1" customWidth="1"/>
    <col min="16" max="17" width="6.140625" bestFit="1" customWidth="1"/>
  </cols>
  <sheetData>
    <row r="1" spans="1:16" x14ac:dyDescent="0.25">
      <c r="A1" s="13" t="s">
        <v>31</v>
      </c>
      <c r="M1" t="s">
        <v>113</v>
      </c>
    </row>
    <row r="3" spans="1:16" x14ac:dyDescent="0.25">
      <c r="A3" s="3" t="s">
        <v>0</v>
      </c>
      <c r="B3" s="3" t="s">
        <v>30</v>
      </c>
      <c r="C3" s="3" t="s">
        <v>1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2</v>
      </c>
      <c r="J3" s="5" t="s">
        <v>3</v>
      </c>
      <c r="K3" s="5" t="s">
        <v>9</v>
      </c>
      <c r="L3" s="5" t="s">
        <v>10</v>
      </c>
      <c r="M3" s="6" t="s">
        <v>81</v>
      </c>
      <c r="N3" s="6" t="s">
        <v>12</v>
      </c>
      <c r="O3" s="3" t="s">
        <v>13</v>
      </c>
      <c r="P3" s="1" t="s">
        <v>14</v>
      </c>
    </row>
    <row r="4" spans="1:16" x14ac:dyDescent="0.25">
      <c r="A4" s="7" t="s">
        <v>15</v>
      </c>
      <c r="B4" s="7">
        <v>103</v>
      </c>
      <c r="C4" s="7" t="s">
        <v>16</v>
      </c>
      <c r="D4" s="8">
        <v>23</v>
      </c>
      <c r="E4" s="8">
        <v>15</v>
      </c>
      <c r="F4" s="8">
        <v>16</v>
      </c>
      <c r="G4" s="8">
        <v>9</v>
      </c>
      <c r="H4" s="9">
        <f>SUM(D4:G4)</f>
        <v>63</v>
      </c>
      <c r="I4" s="9">
        <v>52.5</v>
      </c>
      <c r="J4" s="9">
        <v>69</v>
      </c>
      <c r="K4" s="9">
        <v>46</v>
      </c>
      <c r="L4" s="9">
        <v>30</v>
      </c>
      <c r="M4" s="10">
        <v>3.7500000000000012E-2</v>
      </c>
      <c r="N4" s="11">
        <v>17</v>
      </c>
      <c r="O4" s="7">
        <f>SUM(H4+I4+J4+K4+L4+N4)</f>
        <v>277.5</v>
      </c>
      <c r="P4" s="12">
        <v>1</v>
      </c>
    </row>
    <row r="5" spans="1:16" x14ac:dyDescent="0.25">
      <c r="A5" s="7" t="s">
        <v>17</v>
      </c>
      <c r="B5" s="7">
        <v>102</v>
      </c>
      <c r="C5" s="7" t="s">
        <v>18</v>
      </c>
      <c r="D5" s="8">
        <v>22</v>
      </c>
      <c r="E5" s="8">
        <v>20</v>
      </c>
      <c r="F5" s="8">
        <v>15</v>
      </c>
      <c r="G5" s="8">
        <v>7</v>
      </c>
      <c r="H5" s="9">
        <f t="shared" ref="H5:H12" si="0">SUM(D5:G5)</f>
        <v>64</v>
      </c>
      <c r="I5" s="9">
        <v>26.5</v>
      </c>
      <c r="J5" s="9">
        <v>73</v>
      </c>
      <c r="K5" s="9">
        <v>49</v>
      </c>
      <c r="L5" s="9">
        <v>39</v>
      </c>
      <c r="M5" s="10">
        <v>3.4722222222222182E-2</v>
      </c>
      <c r="N5" s="11">
        <v>20</v>
      </c>
      <c r="O5" s="7">
        <f>SUM(H5+I5+J5+K5+L5+N5)</f>
        <v>271.5</v>
      </c>
      <c r="P5" s="12">
        <v>2</v>
      </c>
    </row>
    <row r="6" spans="1:16" x14ac:dyDescent="0.25">
      <c r="A6" s="7" t="s">
        <v>19</v>
      </c>
      <c r="B6" s="7">
        <v>105</v>
      </c>
      <c r="C6" s="7" t="s">
        <v>20</v>
      </c>
      <c r="D6" s="8">
        <v>18</v>
      </c>
      <c r="E6" s="8">
        <v>15</v>
      </c>
      <c r="F6" s="8">
        <v>20</v>
      </c>
      <c r="G6" s="8">
        <v>7</v>
      </c>
      <c r="H6" s="9">
        <f t="shared" si="0"/>
        <v>60</v>
      </c>
      <c r="I6" s="9">
        <v>31</v>
      </c>
      <c r="J6" s="9">
        <v>64</v>
      </c>
      <c r="K6" s="9">
        <v>46</v>
      </c>
      <c r="L6" s="9">
        <v>29</v>
      </c>
      <c r="M6" s="10">
        <v>2.9166666666666556E-2</v>
      </c>
      <c r="N6" s="11">
        <v>20</v>
      </c>
      <c r="O6" s="7">
        <f>SUM(H6+I6+J6+K6+L6+N6)</f>
        <v>250</v>
      </c>
      <c r="P6" s="12">
        <v>3</v>
      </c>
    </row>
    <row r="7" spans="1:16" x14ac:dyDescent="0.25">
      <c r="A7" s="7" t="s">
        <v>21</v>
      </c>
      <c r="B7" s="7">
        <v>106</v>
      </c>
      <c r="C7" s="7" t="s">
        <v>22</v>
      </c>
      <c r="D7" s="8">
        <v>17</v>
      </c>
      <c r="E7" s="8">
        <v>13</v>
      </c>
      <c r="F7" s="8">
        <v>17</v>
      </c>
      <c r="G7" s="8">
        <v>10</v>
      </c>
      <c r="H7" s="9">
        <f t="shared" si="0"/>
        <v>57</v>
      </c>
      <c r="I7" s="9">
        <v>46.5</v>
      </c>
      <c r="J7" s="9">
        <v>57</v>
      </c>
      <c r="K7" s="9">
        <v>46</v>
      </c>
      <c r="L7" s="9">
        <v>18</v>
      </c>
      <c r="M7" s="10">
        <v>3.1944444444444407E-2</v>
      </c>
      <c r="N7" s="11">
        <v>20</v>
      </c>
      <c r="O7" s="7">
        <f>SUM(H7+I7+J7+K7+L7+N7)</f>
        <v>244.5</v>
      </c>
      <c r="P7" s="12">
        <v>4</v>
      </c>
    </row>
    <row r="8" spans="1:16" x14ac:dyDescent="0.25">
      <c r="A8" s="7" t="s">
        <v>23</v>
      </c>
      <c r="B8" s="7">
        <v>109</v>
      </c>
      <c r="C8" s="7" t="s">
        <v>24</v>
      </c>
      <c r="D8" s="8">
        <v>23</v>
      </c>
      <c r="E8" s="8">
        <v>17</v>
      </c>
      <c r="F8" s="8">
        <v>17</v>
      </c>
      <c r="G8" s="8">
        <v>7</v>
      </c>
      <c r="H8" s="9">
        <f t="shared" si="0"/>
        <v>64</v>
      </c>
      <c r="I8" s="9">
        <v>34</v>
      </c>
      <c r="J8" s="9">
        <v>65</v>
      </c>
      <c r="K8" s="9">
        <v>50</v>
      </c>
      <c r="L8" s="9">
        <v>19</v>
      </c>
      <c r="M8" s="10">
        <v>5.6250000000000022E-2</v>
      </c>
      <c r="N8" s="11">
        <v>0</v>
      </c>
      <c r="O8" s="7">
        <f>SUM(H8+I8+J8+K8+L8+N8)</f>
        <v>232</v>
      </c>
      <c r="P8" s="12">
        <v>5</v>
      </c>
    </row>
    <row r="9" spans="1:16" x14ac:dyDescent="0.25">
      <c r="A9" s="7" t="s">
        <v>17</v>
      </c>
      <c r="B9" s="7">
        <v>101</v>
      </c>
      <c r="C9" s="7" t="s">
        <v>25</v>
      </c>
      <c r="D9" s="8">
        <v>25</v>
      </c>
      <c r="E9" s="8">
        <v>15</v>
      </c>
      <c r="F9" s="8">
        <v>11</v>
      </c>
      <c r="G9" s="8">
        <v>5</v>
      </c>
      <c r="H9" s="9">
        <f t="shared" si="0"/>
        <v>56</v>
      </c>
      <c r="I9" s="9">
        <v>13.5</v>
      </c>
      <c r="J9" s="9">
        <v>51</v>
      </c>
      <c r="K9" s="9">
        <v>48</v>
      </c>
      <c r="L9" s="9">
        <v>35</v>
      </c>
      <c r="M9" s="10">
        <v>3.6805555555555612E-2</v>
      </c>
      <c r="N9" s="11">
        <v>17</v>
      </c>
      <c r="O9" s="7">
        <f>SUM(H9+I9+J9+K9+L9+N9)</f>
        <v>220.5</v>
      </c>
      <c r="P9" s="12">
        <v>6</v>
      </c>
    </row>
    <row r="10" spans="1:16" x14ac:dyDescent="0.25">
      <c r="A10" s="7" t="s">
        <v>19</v>
      </c>
      <c r="B10" s="7">
        <v>104</v>
      </c>
      <c r="C10" s="7" t="s">
        <v>26</v>
      </c>
      <c r="D10" s="8">
        <v>13</v>
      </c>
      <c r="E10" s="8">
        <v>10</v>
      </c>
      <c r="F10" s="8">
        <v>11</v>
      </c>
      <c r="G10" s="8">
        <v>9</v>
      </c>
      <c r="H10" s="9">
        <f t="shared" si="0"/>
        <v>43</v>
      </c>
      <c r="I10" s="9">
        <v>17</v>
      </c>
      <c r="J10" s="9">
        <v>63</v>
      </c>
      <c r="K10" s="9">
        <v>43</v>
      </c>
      <c r="L10" s="9">
        <v>29</v>
      </c>
      <c r="M10" s="10">
        <v>3.4722222222222154E-2</v>
      </c>
      <c r="N10" s="11">
        <v>20</v>
      </c>
      <c r="O10" s="7">
        <f>SUM(H10+I10+J10+K10+L10+N10)</f>
        <v>215</v>
      </c>
      <c r="P10" s="12">
        <v>7</v>
      </c>
    </row>
    <row r="11" spans="1:16" x14ac:dyDescent="0.25">
      <c r="A11" s="7" t="s">
        <v>27</v>
      </c>
      <c r="B11" s="7">
        <v>108</v>
      </c>
      <c r="C11" s="7" t="s">
        <v>28</v>
      </c>
      <c r="D11" s="8">
        <v>12</v>
      </c>
      <c r="E11" s="8">
        <v>9</v>
      </c>
      <c r="F11" s="8">
        <v>11</v>
      </c>
      <c r="G11" s="8">
        <v>9</v>
      </c>
      <c r="H11" s="9">
        <f t="shared" si="0"/>
        <v>41</v>
      </c>
      <c r="I11" s="9">
        <v>45</v>
      </c>
      <c r="J11" s="9">
        <v>73</v>
      </c>
      <c r="K11" s="9">
        <v>39</v>
      </c>
      <c r="L11" s="9">
        <v>15</v>
      </c>
      <c r="M11" s="10">
        <v>7.3611111111110988E-2</v>
      </c>
      <c r="N11" s="11">
        <v>0</v>
      </c>
      <c r="O11" s="7">
        <f>SUM(H11+I11+J11+K11+L11+N11)</f>
        <v>213</v>
      </c>
      <c r="P11" s="12">
        <v>8</v>
      </c>
    </row>
    <row r="12" spans="1:16" x14ac:dyDescent="0.25">
      <c r="A12" s="7" t="s">
        <v>21</v>
      </c>
      <c r="B12" s="7">
        <v>107</v>
      </c>
      <c r="C12" s="7" t="s">
        <v>29</v>
      </c>
      <c r="D12" s="8">
        <v>12</v>
      </c>
      <c r="E12" s="8">
        <v>13</v>
      </c>
      <c r="F12" s="8">
        <v>13</v>
      </c>
      <c r="G12" s="8">
        <v>7</v>
      </c>
      <c r="H12" s="9">
        <f t="shared" si="0"/>
        <v>45</v>
      </c>
      <c r="I12" s="9">
        <v>0</v>
      </c>
      <c r="J12" s="9">
        <v>64</v>
      </c>
      <c r="K12" s="9">
        <v>33</v>
      </c>
      <c r="L12" s="9">
        <v>15</v>
      </c>
      <c r="M12" s="10">
        <v>5.4861111111111062E-2</v>
      </c>
      <c r="N12" s="11">
        <v>2</v>
      </c>
      <c r="O12" s="7">
        <f>SUM(H12+I12+J12+K12+L12+N12)</f>
        <v>159</v>
      </c>
      <c r="P12" s="12">
        <v>9</v>
      </c>
    </row>
    <row r="14" spans="1:16" x14ac:dyDescent="0.25">
      <c r="M14" t="s">
        <v>113</v>
      </c>
    </row>
    <row r="15" spans="1:16" x14ac:dyDescent="0.25">
      <c r="A15" s="13" t="s">
        <v>32</v>
      </c>
    </row>
    <row r="16" spans="1:16" x14ac:dyDescent="0.25">
      <c r="A16" s="3" t="s">
        <v>0</v>
      </c>
      <c r="B16" s="3" t="s">
        <v>30</v>
      </c>
      <c r="C16" s="3" t="s">
        <v>1</v>
      </c>
      <c r="D16" s="4" t="s">
        <v>4</v>
      </c>
      <c r="E16" s="4" t="s">
        <v>5</v>
      </c>
      <c r="F16" s="4" t="s">
        <v>6</v>
      </c>
      <c r="G16" s="4" t="s">
        <v>7</v>
      </c>
      <c r="H16" s="5" t="s">
        <v>8</v>
      </c>
      <c r="I16" s="5" t="s">
        <v>2</v>
      </c>
      <c r="J16" s="5" t="s">
        <v>3</v>
      </c>
      <c r="K16" s="5" t="s">
        <v>9</v>
      </c>
      <c r="L16" s="5" t="s">
        <v>11</v>
      </c>
      <c r="M16" s="6" t="s">
        <v>81</v>
      </c>
      <c r="N16" s="6" t="s">
        <v>12</v>
      </c>
      <c r="O16" s="3" t="s">
        <v>13</v>
      </c>
      <c r="P16" s="1" t="s">
        <v>14</v>
      </c>
    </row>
    <row r="17" spans="1:16" x14ac:dyDescent="0.25">
      <c r="A17" s="7" t="s">
        <v>19</v>
      </c>
      <c r="B17" s="7">
        <v>318</v>
      </c>
      <c r="C17" s="7" t="s">
        <v>34</v>
      </c>
      <c r="D17" s="8">
        <v>25</v>
      </c>
      <c r="E17" s="8">
        <v>23</v>
      </c>
      <c r="F17" s="8">
        <v>18</v>
      </c>
      <c r="G17" s="8">
        <v>8</v>
      </c>
      <c r="H17" s="9">
        <f t="shared" ref="H17:H46" si="1">SUM(D17:G17)</f>
        <v>74</v>
      </c>
      <c r="I17" s="9">
        <v>74</v>
      </c>
      <c r="J17" s="9">
        <v>79</v>
      </c>
      <c r="K17" s="9">
        <v>50</v>
      </c>
      <c r="L17" s="9">
        <v>26</v>
      </c>
      <c r="M17" s="10">
        <v>3.5416666666666666E-2</v>
      </c>
      <c r="N17" s="11">
        <v>17</v>
      </c>
      <c r="O17" s="7">
        <f>H17+I17+J17+K17+L17+N17</f>
        <v>320</v>
      </c>
      <c r="P17" s="12">
        <v>1</v>
      </c>
    </row>
    <row r="18" spans="1:16" x14ac:dyDescent="0.25">
      <c r="A18" s="7" t="s">
        <v>62</v>
      </c>
      <c r="B18" s="7">
        <v>303</v>
      </c>
      <c r="C18" s="7" t="s">
        <v>33</v>
      </c>
      <c r="D18" s="8">
        <v>25</v>
      </c>
      <c r="E18" s="8">
        <v>19</v>
      </c>
      <c r="F18" s="8">
        <v>17</v>
      </c>
      <c r="G18" s="8">
        <v>9</v>
      </c>
      <c r="H18" s="9">
        <f t="shared" si="1"/>
        <v>70</v>
      </c>
      <c r="I18" s="9">
        <v>93</v>
      </c>
      <c r="J18" s="9">
        <v>78</v>
      </c>
      <c r="K18" s="9">
        <v>50</v>
      </c>
      <c r="L18" s="9">
        <v>11</v>
      </c>
      <c r="M18" s="10">
        <v>4.1666666666666671E-2</v>
      </c>
      <c r="N18" s="11">
        <v>11</v>
      </c>
      <c r="O18" s="7">
        <f>H18+I18+J18+K18+L18+N18</f>
        <v>313</v>
      </c>
      <c r="P18" s="12">
        <v>2</v>
      </c>
    </row>
    <row r="19" spans="1:16" x14ac:dyDescent="0.25">
      <c r="A19" s="7" t="s">
        <v>19</v>
      </c>
      <c r="B19" s="7">
        <v>319</v>
      </c>
      <c r="C19" s="7" t="s">
        <v>35</v>
      </c>
      <c r="D19" s="8">
        <v>24</v>
      </c>
      <c r="E19" s="8">
        <v>17</v>
      </c>
      <c r="F19" s="8">
        <v>19</v>
      </c>
      <c r="G19" s="8">
        <v>8</v>
      </c>
      <c r="H19" s="9">
        <f t="shared" si="1"/>
        <v>68</v>
      </c>
      <c r="I19" s="9">
        <v>93</v>
      </c>
      <c r="J19" s="9">
        <v>68</v>
      </c>
      <c r="K19" s="9">
        <v>41</v>
      </c>
      <c r="L19" s="9">
        <v>9</v>
      </c>
      <c r="M19" s="10">
        <v>3.9583333333333234E-2</v>
      </c>
      <c r="N19" s="11">
        <v>14</v>
      </c>
      <c r="O19" s="7">
        <f>H19+I19+J19+K19+L19+N19</f>
        <v>293</v>
      </c>
      <c r="P19" s="12">
        <v>3</v>
      </c>
    </row>
    <row r="20" spans="1:16" x14ac:dyDescent="0.25">
      <c r="A20" s="7" t="s">
        <v>19</v>
      </c>
      <c r="B20" s="7">
        <v>315</v>
      </c>
      <c r="C20" s="7" t="s">
        <v>36</v>
      </c>
      <c r="D20" s="8">
        <v>24</v>
      </c>
      <c r="E20" s="8">
        <v>22</v>
      </c>
      <c r="F20" s="8">
        <v>19</v>
      </c>
      <c r="G20" s="8">
        <v>9</v>
      </c>
      <c r="H20" s="9">
        <f t="shared" si="1"/>
        <v>74</v>
      </c>
      <c r="I20" s="9">
        <v>72</v>
      </c>
      <c r="J20" s="9">
        <v>70</v>
      </c>
      <c r="K20" s="9">
        <v>48</v>
      </c>
      <c r="L20" s="9">
        <v>11</v>
      </c>
      <c r="M20" s="10">
        <v>4.3055555555555687E-2</v>
      </c>
      <c r="N20" s="11">
        <v>11</v>
      </c>
      <c r="O20" s="7">
        <f>H20+I20+J20+K20+L20+N20</f>
        <v>286</v>
      </c>
      <c r="P20" s="12">
        <v>4</v>
      </c>
    </row>
    <row r="21" spans="1:16" x14ac:dyDescent="0.25">
      <c r="A21" s="7" t="s">
        <v>17</v>
      </c>
      <c r="B21" s="7">
        <v>313</v>
      </c>
      <c r="C21" s="7" t="s">
        <v>37</v>
      </c>
      <c r="D21" s="8">
        <v>19</v>
      </c>
      <c r="E21" s="8">
        <v>19</v>
      </c>
      <c r="F21" s="8">
        <v>17</v>
      </c>
      <c r="G21" s="8">
        <v>7</v>
      </c>
      <c r="H21" s="9">
        <f t="shared" si="1"/>
        <v>62</v>
      </c>
      <c r="I21" s="9">
        <v>67.5</v>
      </c>
      <c r="J21" s="9">
        <v>67</v>
      </c>
      <c r="K21" s="9">
        <v>50</v>
      </c>
      <c r="L21" s="9">
        <v>16</v>
      </c>
      <c r="M21" s="10">
        <v>3.5416666666666666E-2</v>
      </c>
      <c r="N21" s="11">
        <v>17</v>
      </c>
      <c r="O21" s="7">
        <f>H21+I21+J21+K21+L21+N21</f>
        <v>279.5</v>
      </c>
      <c r="P21" s="12">
        <v>5</v>
      </c>
    </row>
    <row r="22" spans="1:16" x14ac:dyDescent="0.25">
      <c r="A22" s="7" t="s">
        <v>63</v>
      </c>
      <c r="B22" s="7">
        <v>311</v>
      </c>
      <c r="C22" s="7" t="s">
        <v>39</v>
      </c>
      <c r="D22" s="8">
        <v>19</v>
      </c>
      <c r="E22" s="8">
        <v>12</v>
      </c>
      <c r="F22" s="8">
        <v>16</v>
      </c>
      <c r="G22" s="8">
        <v>8</v>
      </c>
      <c r="H22" s="9">
        <f t="shared" si="1"/>
        <v>55</v>
      </c>
      <c r="I22" s="9">
        <v>60</v>
      </c>
      <c r="J22" s="9">
        <v>71</v>
      </c>
      <c r="K22" s="9">
        <v>50</v>
      </c>
      <c r="L22" s="9">
        <v>12</v>
      </c>
      <c r="M22" s="10">
        <v>3.402777777777781E-2</v>
      </c>
      <c r="N22" s="11">
        <v>20</v>
      </c>
      <c r="O22" s="7">
        <f>H22+I22+J22+K22+L22+N22</f>
        <v>268</v>
      </c>
      <c r="P22" s="12">
        <v>6</v>
      </c>
    </row>
    <row r="23" spans="1:16" x14ac:dyDescent="0.25">
      <c r="A23" s="7" t="s">
        <v>17</v>
      </c>
      <c r="B23" s="7">
        <v>309</v>
      </c>
      <c r="C23" s="7" t="s">
        <v>40</v>
      </c>
      <c r="D23" s="8">
        <v>19</v>
      </c>
      <c r="E23" s="8">
        <v>24</v>
      </c>
      <c r="F23" s="8">
        <v>18</v>
      </c>
      <c r="G23" s="8">
        <v>8</v>
      </c>
      <c r="H23" s="9">
        <f t="shared" si="1"/>
        <v>69</v>
      </c>
      <c r="I23" s="9">
        <v>60</v>
      </c>
      <c r="J23" s="9">
        <v>67</v>
      </c>
      <c r="K23" s="9">
        <v>50</v>
      </c>
      <c r="L23" s="9">
        <v>17</v>
      </c>
      <c r="M23" s="10">
        <v>0.05</v>
      </c>
      <c r="N23" s="11">
        <v>5</v>
      </c>
      <c r="O23" s="7">
        <f>H23+I23+J23+K23+L23+N23</f>
        <v>268</v>
      </c>
      <c r="P23" s="12">
        <v>7</v>
      </c>
    </row>
    <row r="24" spans="1:16" x14ac:dyDescent="0.25">
      <c r="A24" s="7" t="s">
        <v>62</v>
      </c>
      <c r="B24" s="7">
        <v>301</v>
      </c>
      <c r="C24" s="7" t="s">
        <v>38</v>
      </c>
      <c r="D24" s="8">
        <v>24</v>
      </c>
      <c r="E24" s="8">
        <v>25</v>
      </c>
      <c r="F24" s="8">
        <v>12</v>
      </c>
      <c r="G24" s="8">
        <v>8</v>
      </c>
      <c r="H24" s="9">
        <f t="shared" si="1"/>
        <v>69</v>
      </c>
      <c r="I24" s="9">
        <v>51.5</v>
      </c>
      <c r="J24" s="9">
        <v>79</v>
      </c>
      <c r="K24" s="9">
        <v>44</v>
      </c>
      <c r="L24" s="9">
        <v>3</v>
      </c>
      <c r="M24" s="10">
        <v>3.5416666666666693E-2</v>
      </c>
      <c r="N24" s="11">
        <v>17</v>
      </c>
      <c r="O24" s="7">
        <f>H24+I24+J24+K24+L24+N24</f>
        <v>263.5</v>
      </c>
      <c r="P24" s="12">
        <v>8</v>
      </c>
    </row>
    <row r="25" spans="1:16" x14ac:dyDescent="0.25">
      <c r="A25" s="7" t="s">
        <v>64</v>
      </c>
      <c r="B25" s="7">
        <v>328</v>
      </c>
      <c r="C25" s="7" t="s">
        <v>43</v>
      </c>
      <c r="D25" s="8">
        <v>23</v>
      </c>
      <c r="E25" s="8">
        <v>15</v>
      </c>
      <c r="F25" s="8">
        <v>16.5</v>
      </c>
      <c r="G25" s="8">
        <v>7</v>
      </c>
      <c r="H25" s="9">
        <f t="shared" si="1"/>
        <v>61.5</v>
      </c>
      <c r="I25" s="9">
        <v>55</v>
      </c>
      <c r="J25" s="9">
        <v>69</v>
      </c>
      <c r="K25" s="9">
        <v>45</v>
      </c>
      <c r="L25" s="9">
        <v>18</v>
      </c>
      <c r="M25" s="10">
        <v>4.5833333333333351E-2</v>
      </c>
      <c r="N25" s="11">
        <v>8</v>
      </c>
      <c r="O25" s="7">
        <f>H25+I25+J25+K25+L25+N25</f>
        <v>256.5</v>
      </c>
      <c r="P25" s="12">
        <v>9</v>
      </c>
    </row>
    <row r="26" spans="1:16" x14ac:dyDescent="0.25">
      <c r="A26" s="7" t="s">
        <v>65</v>
      </c>
      <c r="B26" s="7">
        <v>321</v>
      </c>
      <c r="C26" s="7" t="s">
        <v>41</v>
      </c>
      <c r="D26" s="8">
        <v>24</v>
      </c>
      <c r="E26" s="8">
        <v>17</v>
      </c>
      <c r="F26" s="8">
        <v>13</v>
      </c>
      <c r="G26" s="8">
        <v>10</v>
      </c>
      <c r="H26" s="9">
        <f t="shared" si="1"/>
        <v>64</v>
      </c>
      <c r="I26" s="9">
        <v>44</v>
      </c>
      <c r="J26" s="9">
        <v>77</v>
      </c>
      <c r="K26" s="9">
        <v>47</v>
      </c>
      <c r="L26" s="9">
        <v>12</v>
      </c>
      <c r="M26" s="10">
        <v>4.2361111111111113E-2</v>
      </c>
      <c r="N26" s="11">
        <v>11</v>
      </c>
      <c r="O26" s="7">
        <f>H26+I26+J26+K26+L26+N26</f>
        <v>255</v>
      </c>
      <c r="P26" s="12">
        <v>10</v>
      </c>
    </row>
    <row r="27" spans="1:16" x14ac:dyDescent="0.25">
      <c r="A27" s="7" t="s">
        <v>66</v>
      </c>
      <c r="B27" s="7">
        <v>304</v>
      </c>
      <c r="C27" s="7" t="s">
        <v>44</v>
      </c>
      <c r="D27" s="8">
        <v>18</v>
      </c>
      <c r="E27" s="8">
        <v>8</v>
      </c>
      <c r="F27" s="8">
        <v>17</v>
      </c>
      <c r="G27" s="8">
        <v>7</v>
      </c>
      <c r="H27" s="9">
        <f t="shared" si="1"/>
        <v>50</v>
      </c>
      <c r="I27" s="9">
        <v>51.5</v>
      </c>
      <c r="J27" s="9">
        <v>65</v>
      </c>
      <c r="K27" s="9">
        <v>48</v>
      </c>
      <c r="L27" s="9">
        <v>20</v>
      </c>
      <c r="M27" s="10">
        <v>3.4722222222222279E-2</v>
      </c>
      <c r="N27" s="11">
        <v>20</v>
      </c>
      <c r="O27" s="7">
        <f>H27+I27+J27+K27+L27+N27</f>
        <v>254.5</v>
      </c>
      <c r="P27" s="12">
        <v>11</v>
      </c>
    </row>
    <row r="28" spans="1:16" x14ac:dyDescent="0.25">
      <c r="A28" s="7" t="s">
        <v>17</v>
      </c>
      <c r="B28" s="7">
        <v>307</v>
      </c>
      <c r="C28" s="7" t="s">
        <v>46</v>
      </c>
      <c r="D28" s="8">
        <v>19</v>
      </c>
      <c r="E28" s="8">
        <v>13</v>
      </c>
      <c r="F28" s="8">
        <v>18</v>
      </c>
      <c r="G28" s="8">
        <v>6</v>
      </c>
      <c r="H28" s="9">
        <f t="shared" si="1"/>
        <v>56</v>
      </c>
      <c r="I28" s="9">
        <v>49</v>
      </c>
      <c r="J28" s="9">
        <v>59</v>
      </c>
      <c r="K28" s="9">
        <v>49</v>
      </c>
      <c r="L28" s="9">
        <v>26</v>
      </c>
      <c r="M28" s="10">
        <v>4.3750000000000039E-2</v>
      </c>
      <c r="N28" s="11">
        <v>11</v>
      </c>
      <c r="O28" s="7">
        <f>H28+I28+J28+K28+L28+N28</f>
        <v>250</v>
      </c>
      <c r="P28" s="12">
        <v>12</v>
      </c>
    </row>
    <row r="29" spans="1:16" x14ac:dyDescent="0.25">
      <c r="A29" s="7" t="s">
        <v>62</v>
      </c>
      <c r="B29" s="7">
        <v>302</v>
      </c>
      <c r="C29" s="7" t="s">
        <v>42</v>
      </c>
      <c r="D29" s="8">
        <v>18</v>
      </c>
      <c r="E29" s="8">
        <v>9</v>
      </c>
      <c r="F29" s="8">
        <v>15</v>
      </c>
      <c r="G29" s="8">
        <v>8</v>
      </c>
      <c r="H29" s="9">
        <f t="shared" si="1"/>
        <v>50</v>
      </c>
      <c r="I29" s="9">
        <v>54</v>
      </c>
      <c r="J29" s="9">
        <v>78</v>
      </c>
      <c r="K29" s="9">
        <v>47</v>
      </c>
      <c r="L29" s="9">
        <v>7</v>
      </c>
      <c r="M29" s="10">
        <v>4.5138888888888888E-2</v>
      </c>
      <c r="N29" s="11">
        <v>11</v>
      </c>
      <c r="O29" s="7">
        <f>H29+I29+J29+K29+L29+N29</f>
        <v>247</v>
      </c>
      <c r="P29" s="12">
        <v>13</v>
      </c>
    </row>
    <row r="30" spans="1:16" x14ac:dyDescent="0.25">
      <c r="A30" s="7" t="s">
        <v>67</v>
      </c>
      <c r="B30" s="7">
        <v>322</v>
      </c>
      <c r="C30" s="7" t="s">
        <v>45</v>
      </c>
      <c r="D30" s="8">
        <v>18</v>
      </c>
      <c r="E30" s="8">
        <v>23</v>
      </c>
      <c r="F30" s="8">
        <v>15</v>
      </c>
      <c r="G30" s="8">
        <v>6</v>
      </c>
      <c r="H30" s="9">
        <f t="shared" si="1"/>
        <v>62</v>
      </c>
      <c r="I30" s="9">
        <v>48.5</v>
      </c>
      <c r="J30" s="9">
        <v>75</v>
      </c>
      <c r="K30" s="9">
        <v>43</v>
      </c>
      <c r="L30" s="9">
        <v>8</v>
      </c>
      <c r="M30" s="10">
        <v>5.2083333333333336E-2</v>
      </c>
      <c r="N30" s="11">
        <v>5</v>
      </c>
      <c r="O30" s="7">
        <f>H30+I30+J30+K30+L30+N30</f>
        <v>241.5</v>
      </c>
      <c r="P30" s="12">
        <v>14</v>
      </c>
    </row>
    <row r="31" spans="1:16" x14ac:dyDescent="0.25">
      <c r="A31" s="7" t="s">
        <v>66</v>
      </c>
      <c r="B31" s="7">
        <v>305</v>
      </c>
      <c r="C31" s="7" t="s">
        <v>51</v>
      </c>
      <c r="D31" s="8">
        <v>23</v>
      </c>
      <c r="E31" s="8">
        <v>7</v>
      </c>
      <c r="F31" s="8">
        <v>15</v>
      </c>
      <c r="G31" s="8">
        <v>10</v>
      </c>
      <c r="H31" s="9">
        <f t="shared" si="1"/>
        <v>55</v>
      </c>
      <c r="I31" s="9">
        <v>36</v>
      </c>
      <c r="J31" s="9">
        <v>69</v>
      </c>
      <c r="K31" s="9">
        <v>50</v>
      </c>
      <c r="L31" s="9">
        <v>24</v>
      </c>
      <c r="M31" s="10">
        <v>5.0000000000000086E-2</v>
      </c>
      <c r="N31" s="11">
        <v>5</v>
      </c>
      <c r="O31" s="7">
        <f>H31+I31+J31+K31+L31+N31</f>
        <v>239</v>
      </c>
      <c r="P31" s="12">
        <v>15</v>
      </c>
    </row>
    <row r="32" spans="1:16" x14ac:dyDescent="0.25">
      <c r="A32" s="7" t="s">
        <v>23</v>
      </c>
      <c r="B32" s="7">
        <v>323</v>
      </c>
      <c r="C32" s="7" t="s">
        <v>47</v>
      </c>
      <c r="D32" s="8">
        <v>20</v>
      </c>
      <c r="E32" s="8">
        <v>19</v>
      </c>
      <c r="F32" s="8">
        <v>15</v>
      </c>
      <c r="G32" s="8">
        <v>8</v>
      </c>
      <c r="H32" s="9">
        <f t="shared" si="1"/>
        <v>62</v>
      </c>
      <c r="I32" s="9">
        <v>46</v>
      </c>
      <c r="J32" s="9">
        <v>58</v>
      </c>
      <c r="K32" s="9">
        <v>47</v>
      </c>
      <c r="L32" s="9">
        <v>10</v>
      </c>
      <c r="M32" s="10">
        <v>4.2361111111111155E-2</v>
      </c>
      <c r="N32" s="11">
        <v>11</v>
      </c>
      <c r="O32" s="7">
        <f>H32+I32+J32+K32+L32+N32</f>
        <v>234</v>
      </c>
      <c r="P32" s="12">
        <v>16</v>
      </c>
    </row>
    <row r="33" spans="1:16" x14ac:dyDescent="0.25">
      <c r="A33" s="7" t="s">
        <v>64</v>
      </c>
      <c r="B33" s="7">
        <v>329</v>
      </c>
      <c r="C33" s="7" t="s">
        <v>49</v>
      </c>
      <c r="D33" s="8">
        <v>18</v>
      </c>
      <c r="E33" s="8">
        <v>2</v>
      </c>
      <c r="F33" s="8">
        <v>14</v>
      </c>
      <c r="G33" s="8">
        <v>8</v>
      </c>
      <c r="H33" s="9">
        <f t="shared" si="1"/>
        <v>42</v>
      </c>
      <c r="I33" s="9">
        <v>48</v>
      </c>
      <c r="J33" s="9">
        <v>76</v>
      </c>
      <c r="K33" s="9">
        <v>50</v>
      </c>
      <c r="L33" s="9">
        <v>12</v>
      </c>
      <c r="M33" s="10">
        <v>5.2777777777777771E-2</v>
      </c>
      <c r="N33" s="11">
        <v>2</v>
      </c>
      <c r="O33" s="7">
        <f>H33+I33+J33+K33+L33+N33</f>
        <v>230</v>
      </c>
      <c r="P33" s="12">
        <v>17</v>
      </c>
    </row>
    <row r="34" spans="1:16" x14ac:dyDescent="0.25">
      <c r="A34" s="7" t="s">
        <v>17</v>
      </c>
      <c r="B34" s="7">
        <v>308</v>
      </c>
      <c r="C34" s="7" t="s">
        <v>24</v>
      </c>
      <c r="D34" s="8"/>
      <c r="E34" s="8">
        <v>6</v>
      </c>
      <c r="F34" s="8">
        <v>20</v>
      </c>
      <c r="G34" s="8">
        <v>6</v>
      </c>
      <c r="H34" s="9">
        <f t="shared" si="1"/>
        <v>32</v>
      </c>
      <c r="I34" s="9">
        <v>52</v>
      </c>
      <c r="J34" s="9">
        <v>68</v>
      </c>
      <c r="K34" s="9">
        <v>46</v>
      </c>
      <c r="L34" s="9">
        <v>24</v>
      </c>
      <c r="M34" s="10">
        <v>4.6527777777777765E-2</v>
      </c>
      <c r="N34" s="11">
        <v>8</v>
      </c>
      <c r="O34" s="7">
        <f>H34+I34+J34+K34+L34+N34</f>
        <v>230</v>
      </c>
      <c r="P34" s="12">
        <v>18</v>
      </c>
    </row>
    <row r="35" spans="1:16" x14ac:dyDescent="0.25">
      <c r="A35" s="7" t="s">
        <v>19</v>
      </c>
      <c r="B35" s="7">
        <v>317</v>
      </c>
      <c r="C35" s="7" t="s">
        <v>48</v>
      </c>
      <c r="D35" s="8">
        <v>23</v>
      </c>
      <c r="E35" s="8">
        <v>1</v>
      </c>
      <c r="F35" s="8">
        <v>7</v>
      </c>
      <c r="G35" s="8">
        <v>9</v>
      </c>
      <c r="H35" s="9">
        <f t="shared" si="1"/>
        <v>40</v>
      </c>
      <c r="I35" s="9">
        <v>57</v>
      </c>
      <c r="J35" s="9">
        <v>64</v>
      </c>
      <c r="K35" s="9">
        <v>46</v>
      </c>
      <c r="L35" s="9">
        <v>11</v>
      </c>
      <c r="M35" s="10">
        <v>4.2361111111111127E-2</v>
      </c>
      <c r="N35" s="11">
        <v>11</v>
      </c>
      <c r="O35" s="7">
        <f>H35+I35+J35+K35+L35+N35</f>
        <v>229</v>
      </c>
      <c r="P35" s="12">
        <v>19</v>
      </c>
    </row>
    <row r="36" spans="1:16" x14ac:dyDescent="0.25">
      <c r="A36" s="7" t="s">
        <v>17</v>
      </c>
      <c r="B36" s="7">
        <v>310</v>
      </c>
      <c r="C36" s="7" t="s">
        <v>50</v>
      </c>
      <c r="D36" s="8">
        <v>18</v>
      </c>
      <c r="E36" s="8">
        <v>19</v>
      </c>
      <c r="F36" s="8">
        <v>0</v>
      </c>
      <c r="G36" s="8">
        <v>7</v>
      </c>
      <c r="H36" s="9">
        <f t="shared" si="1"/>
        <v>44</v>
      </c>
      <c r="I36" s="9">
        <v>57</v>
      </c>
      <c r="J36" s="9">
        <v>63</v>
      </c>
      <c r="K36" s="9">
        <v>48</v>
      </c>
      <c r="L36" s="9">
        <v>10</v>
      </c>
      <c r="M36" s="10">
        <v>4.9305555555555464E-2</v>
      </c>
      <c r="N36" s="11">
        <v>5</v>
      </c>
      <c r="O36" s="7">
        <f>H36+I36+J36+K36+L36+N36</f>
        <v>227</v>
      </c>
      <c r="P36" s="12">
        <v>20</v>
      </c>
    </row>
    <row r="37" spans="1:16" x14ac:dyDescent="0.25">
      <c r="A37" s="7" t="s">
        <v>23</v>
      </c>
      <c r="B37" s="7">
        <v>325</v>
      </c>
      <c r="C37" s="7" t="s">
        <v>55</v>
      </c>
      <c r="D37" s="8">
        <v>18</v>
      </c>
      <c r="E37" s="8">
        <v>5</v>
      </c>
      <c r="F37" s="8">
        <v>12</v>
      </c>
      <c r="G37" s="8">
        <v>7</v>
      </c>
      <c r="H37" s="9">
        <f t="shared" si="1"/>
        <v>42</v>
      </c>
      <c r="I37" s="9">
        <v>40</v>
      </c>
      <c r="J37" s="9">
        <v>64</v>
      </c>
      <c r="K37" s="9">
        <v>50</v>
      </c>
      <c r="L37" s="9">
        <v>23</v>
      </c>
      <c r="M37" s="10">
        <v>5.0000000000000017E-2</v>
      </c>
      <c r="N37" s="11">
        <v>5</v>
      </c>
      <c r="O37" s="7">
        <f>H37+I37+J37+K37+L37+N37</f>
        <v>224</v>
      </c>
      <c r="P37" s="12">
        <v>21</v>
      </c>
    </row>
    <row r="38" spans="1:16" x14ac:dyDescent="0.25">
      <c r="A38" s="7" t="s">
        <v>63</v>
      </c>
      <c r="B38" s="7">
        <v>314</v>
      </c>
      <c r="C38" s="7" t="s">
        <v>52</v>
      </c>
      <c r="D38" s="8">
        <v>0</v>
      </c>
      <c r="E38" s="8">
        <v>0</v>
      </c>
      <c r="F38" s="8">
        <v>11</v>
      </c>
      <c r="G38" s="8">
        <v>10</v>
      </c>
      <c r="H38" s="9">
        <f t="shared" si="1"/>
        <v>21</v>
      </c>
      <c r="I38" s="9">
        <v>53</v>
      </c>
      <c r="J38" s="9">
        <v>70</v>
      </c>
      <c r="K38" s="9">
        <v>50</v>
      </c>
      <c r="L38" s="9">
        <v>6</v>
      </c>
      <c r="M38" s="10">
        <v>3.1944444444444386E-2</v>
      </c>
      <c r="N38" s="11">
        <v>20</v>
      </c>
      <c r="O38" s="7">
        <f>H38+I38+J38+K38+L38+N38</f>
        <v>220</v>
      </c>
      <c r="P38" s="12">
        <v>22</v>
      </c>
    </row>
    <row r="39" spans="1:16" x14ac:dyDescent="0.25">
      <c r="A39" s="7" t="s">
        <v>21</v>
      </c>
      <c r="B39" s="7">
        <v>306</v>
      </c>
      <c r="C39" s="7" t="s">
        <v>53</v>
      </c>
      <c r="D39" s="8">
        <v>17</v>
      </c>
      <c r="E39" s="8">
        <v>7</v>
      </c>
      <c r="F39" s="8">
        <v>13</v>
      </c>
      <c r="G39" s="8">
        <v>8</v>
      </c>
      <c r="H39" s="9">
        <f t="shared" si="1"/>
        <v>45</v>
      </c>
      <c r="I39" s="9">
        <v>48</v>
      </c>
      <c r="J39" s="9">
        <v>71</v>
      </c>
      <c r="K39" s="9">
        <v>42</v>
      </c>
      <c r="L39" s="9">
        <v>6</v>
      </c>
      <c r="M39" s="10">
        <v>4.7916666666666607E-2</v>
      </c>
      <c r="N39" s="11">
        <v>8</v>
      </c>
      <c r="O39" s="7">
        <f>H39+I39+J39+K39+L39+N39</f>
        <v>220</v>
      </c>
      <c r="P39" s="12">
        <v>23</v>
      </c>
    </row>
    <row r="40" spans="1:16" x14ac:dyDescent="0.25">
      <c r="A40" s="7" t="s">
        <v>65</v>
      </c>
      <c r="B40" s="7">
        <v>320</v>
      </c>
      <c r="C40" s="7" t="s">
        <v>56</v>
      </c>
      <c r="D40" s="8">
        <v>0</v>
      </c>
      <c r="E40" s="8">
        <v>3</v>
      </c>
      <c r="F40" s="8">
        <v>14</v>
      </c>
      <c r="G40" s="8">
        <v>9</v>
      </c>
      <c r="H40" s="9">
        <f t="shared" si="1"/>
        <v>26</v>
      </c>
      <c r="I40" s="9">
        <v>49</v>
      </c>
      <c r="J40" s="9">
        <v>58</v>
      </c>
      <c r="K40" s="9">
        <v>50</v>
      </c>
      <c r="L40" s="9">
        <v>14</v>
      </c>
      <c r="M40" s="10">
        <v>3.6111111111111135E-2</v>
      </c>
      <c r="N40" s="11">
        <v>17</v>
      </c>
      <c r="O40" s="7">
        <f>H40+I40+J40+K40+L40+N40</f>
        <v>214</v>
      </c>
      <c r="P40" s="12">
        <v>24</v>
      </c>
    </row>
    <row r="41" spans="1:16" x14ac:dyDescent="0.25">
      <c r="A41" s="7" t="s">
        <v>23</v>
      </c>
      <c r="B41" s="7">
        <v>326</v>
      </c>
      <c r="C41" s="7" t="s">
        <v>54</v>
      </c>
      <c r="D41" s="8">
        <v>19</v>
      </c>
      <c r="E41" s="8">
        <v>16</v>
      </c>
      <c r="F41" s="8">
        <v>16</v>
      </c>
      <c r="G41" s="8">
        <v>9</v>
      </c>
      <c r="H41" s="9">
        <f t="shared" si="1"/>
        <v>60</v>
      </c>
      <c r="I41" s="9">
        <v>43</v>
      </c>
      <c r="J41" s="9">
        <v>56</v>
      </c>
      <c r="K41" s="9">
        <v>39</v>
      </c>
      <c r="L41" s="9">
        <v>2</v>
      </c>
      <c r="M41" s="10">
        <v>4.722222222222229E-2</v>
      </c>
      <c r="N41" s="11">
        <v>8</v>
      </c>
      <c r="O41" s="7">
        <f>H41+I41+J41+K41+L41+N41</f>
        <v>208</v>
      </c>
      <c r="P41" s="12">
        <v>25</v>
      </c>
    </row>
    <row r="42" spans="1:16" x14ac:dyDescent="0.25">
      <c r="A42" s="7" t="s">
        <v>23</v>
      </c>
      <c r="B42" s="7">
        <v>327</v>
      </c>
      <c r="C42" s="7" t="s">
        <v>58</v>
      </c>
      <c r="D42" s="8">
        <v>25</v>
      </c>
      <c r="E42" s="8">
        <v>10</v>
      </c>
      <c r="F42" s="8">
        <v>18</v>
      </c>
      <c r="G42" s="8">
        <v>7</v>
      </c>
      <c r="H42" s="9">
        <f t="shared" si="1"/>
        <v>60</v>
      </c>
      <c r="I42" s="9">
        <v>68</v>
      </c>
      <c r="J42" s="9">
        <v>0</v>
      </c>
      <c r="K42" s="9">
        <v>46</v>
      </c>
      <c r="L42" s="9">
        <v>18</v>
      </c>
      <c r="M42" s="10">
        <v>4.097222222222225E-2</v>
      </c>
      <c r="N42" s="11">
        <v>14</v>
      </c>
      <c r="O42" s="7">
        <f>H42+I42+J42+K42+L42+N42</f>
        <v>206</v>
      </c>
      <c r="P42" s="12">
        <v>26</v>
      </c>
    </row>
    <row r="43" spans="1:16" x14ac:dyDescent="0.25">
      <c r="A43" s="7" t="s">
        <v>19</v>
      </c>
      <c r="B43" s="7">
        <v>316</v>
      </c>
      <c r="C43" s="7" t="s">
        <v>57</v>
      </c>
      <c r="D43" s="8">
        <v>17</v>
      </c>
      <c r="E43" s="8">
        <v>6</v>
      </c>
      <c r="F43" s="8">
        <v>10</v>
      </c>
      <c r="G43" s="8">
        <v>9</v>
      </c>
      <c r="H43" s="9">
        <f t="shared" si="1"/>
        <v>42</v>
      </c>
      <c r="I43" s="9">
        <v>38</v>
      </c>
      <c r="J43" s="9">
        <v>64</v>
      </c>
      <c r="K43" s="9">
        <v>46</v>
      </c>
      <c r="L43" s="9">
        <v>5</v>
      </c>
      <c r="M43" s="10">
        <v>9.5138888888888953E-2</v>
      </c>
      <c r="N43" s="11">
        <v>0</v>
      </c>
      <c r="O43" s="7">
        <f>H43+I43+J43+K43+L43+N43</f>
        <v>195</v>
      </c>
      <c r="P43" s="12">
        <v>27</v>
      </c>
    </row>
    <row r="44" spans="1:16" x14ac:dyDescent="0.25">
      <c r="A44" s="7" t="s">
        <v>23</v>
      </c>
      <c r="B44" s="7">
        <v>324</v>
      </c>
      <c r="C44" s="7" t="s">
        <v>59</v>
      </c>
      <c r="D44" s="8">
        <v>18</v>
      </c>
      <c r="E44" s="8">
        <v>7</v>
      </c>
      <c r="F44" s="8">
        <v>10</v>
      </c>
      <c r="G44" s="8">
        <v>0</v>
      </c>
      <c r="H44" s="9">
        <f t="shared" si="1"/>
        <v>35</v>
      </c>
      <c r="I44" s="9">
        <v>40</v>
      </c>
      <c r="J44" s="9">
        <v>55</v>
      </c>
      <c r="K44" s="9">
        <v>48</v>
      </c>
      <c r="L44" s="9">
        <v>4</v>
      </c>
      <c r="M44" s="10">
        <v>5.0694444444444438E-2</v>
      </c>
      <c r="N44" s="11">
        <v>5</v>
      </c>
      <c r="O44" s="7">
        <f>H44+I44+J44+K44+L44+N44</f>
        <v>187</v>
      </c>
      <c r="P44" s="12">
        <v>28</v>
      </c>
    </row>
    <row r="45" spans="1:16" x14ac:dyDescent="0.25">
      <c r="A45" s="7" t="s">
        <v>63</v>
      </c>
      <c r="B45" s="7">
        <v>312</v>
      </c>
      <c r="C45" s="7" t="s">
        <v>60</v>
      </c>
      <c r="D45" s="8"/>
      <c r="E45" s="8">
        <v>11</v>
      </c>
      <c r="F45" s="8">
        <v>8</v>
      </c>
      <c r="G45" s="8">
        <v>8</v>
      </c>
      <c r="H45" s="9">
        <f t="shared" si="1"/>
        <v>27</v>
      </c>
      <c r="I45" s="9">
        <v>31</v>
      </c>
      <c r="J45" s="9">
        <v>38</v>
      </c>
      <c r="K45" s="9">
        <v>50</v>
      </c>
      <c r="L45" s="9">
        <v>7</v>
      </c>
      <c r="M45" s="10">
        <v>3.5416666666666666E-2</v>
      </c>
      <c r="N45" s="11">
        <v>17</v>
      </c>
      <c r="O45" s="7">
        <f>H45+I45+J45+K45+L45+N45</f>
        <v>170</v>
      </c>
      <c r="P45" s="12">
        <v>29</v>
      </c>
    </row>
    <row r="46" spans="1:16" x14ac:dyDescent="0.25">
      <c r="A46" s="7" t="s">
        <v>23</v>
      </c>
      <c r="B46" s="7">
        <v>330</v>
      </c>
      <c r="C46" s="7" t="s">
        <v>61</v>
      </c>
      <c r="D46" s="8">
        <v>18</v>
      </c>
      <c r="E46" s="8">
        <v>5</v>
      </c>
      <c r="F46" s="8">
        <v>10</v>
      </c>
      <c r="G46" s="8">
        <v>9</v>
      </c>
      <c r="H46" s="9">
        <f t="shared" si="1"/>
        <v>42</v>
      </c>
      <c r="I46" s="9">
        <v>0</v>
      </c>
      <c r="J46" s="9">
        <v>53</v>
      </c>
      <c r="K46" s="9">
        <v>50</v>
      </c>
      <c r="L46" s="9">
        <v>7</v>
      </c>
      <c r="M46" s="10">
        <v>3.7500000000000019E-2</v>
      </c>
      <c r="N46" s="11">
        <v>17</v>
      </c>
      <c r="O46" s="7">
        <f>H46+I46+J46+K46+L46+N46</f>
        <v>169</v>
      </c>
      <c r="P46" s="12">
        <v>30</v>
      </c>
    </row>
  </sheetData>
  <sortState ref="A17:U46">
    <sortCondition descending="1" ref="N17:N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46"/>
  <sheetViews>
    <sheetView tabSelected="1" workbookViewId="0">
      <selection activeCell="V6" sqref="V6"/>
    </sheetView>
  </sheetViews>
  <sheetFormatPr defaultRowHeight="15" x14ac:dyDescent="0.25"/>
  <cols>
    <col min="1" max="1" width="5.140625" style="2" bestFit="1" customWidth="1"/>
    <col min="2" max="2" width="8.42578125" style="2" bestFit="1" customWidth="1"/>
    <col min="3" max="3" width="18.85546875" style="2" bestFit="1" customWidth="1"/>
    <col min="4" max="4" width="16.7109375" style="2" bestFit="1" customWidth="1"/>
    <col min="5" max="5" width="8.28515625" style="2" bestFit="1" customWidth="1"/>
    <col min="6" max="6" width="14.28515625" style="2" bestFit="1" customWidth="1"/>
    <col min="7" max="7" width="16.140625" style="2" bestFit="1" customWidth="1"/>
    <col min="8" max="8" width="6" style="2" bestFit="1" customWidth="1"/>
    <col min="9" max="9" width="19.42578125" style="2" bestFit="1" customWidth="1"/>
    <col min="10" max="10" width="5.42578125" style="2" bestFit="1" customWidth="1"/>
    <col min="11" max="13" width="11.42578125" style="2" bestFit="1" customWidth="1"/>
    <col min="14" max="14" width="12.140625" style="2" bestFit="1" customWidth="1"/>
    <col min="15" max="15" width="11.85546875" style="2" bestFit="1" customWidth="1"/>
    <col min="16" max="16" width="11.42578125" style="2" bestFit="1" customWidth="1"/>
    <col min="17" max="17" width="11.140625" style="2" bestFit="1" customWidth="1"/>
    <col min="18" max="18" width="8.85546875" style="2" bestFit="1" customWidth="1"/>
    <col min="19" max="19" width="12" style="2" bestFit="1" customWidth="1"/>
    <col min="20" max="20" width="14.140625" bestFit="1" customWidth="1"/>
    <col min="23" max="23" width="4" style="2" bestFit="1" customWidth="1"/>
    <col min="28" max="16384" width="9.140625" style="2"/>
  </cols>
  <sheetData>
    <row r="2" spans="1:27" x14ac:dyDescent="0.25">
      <c r="P2" s="2" t="s">
        <v>112</v>
      </c>
      <c r="T2" s="2"/>
      <c r="U2" s="2"/>
      <c r="V2" s="2"/>
      <c r="X2" s="2"/>
      <c r="Y2" s="2"/>
      <c r="Z2" s="2"/>
      <c r="AA2" s="2"/>
    </row>
    <row r="4" spans="1:27" x14ac:dyDescent="0.25">
      <c r="A4" s="3" t="s">
        <v>0</v>
      </c>
      <c r="B4" s="3" t="s">
        <v>68</v>
      </c>
      <c r="C4" s="3" t="s">
        <v>1</v>
      </c>
      <c r="D4" s="4" t="s">
        <v>73</v>
      </c>
      <c r="E4" s="4" t="s">
        <v>74</v>
      </c>
      <c r="F4" s="4" t="s">
        <v>75</v>
      </c>
      <c r="G4" s="4" t="s">
        <v>76</v>
      </c>
      <c r="H4" s="4" t="s">
        <v>77</v>
      </c>
      <c r="I4" s="4" t="s">
        <v>78</v>
      </c>
      <c r="J4" s="18" t="s">
        <v>79</v>
      </c>
      <c r="K4" s="18" t="s">
        <v>69</v>
      </c>
      <c r="L4" s="18" t="s">
        <v>70</v>
      </c>
      <c r="M4" s="18" t="s">
        <v>71</v>
      </c>
      <c r="N4" s="18" t="s">
        <v>72</v>
      </c>
      <c r="O4" s="18" t="s">
        <v>11</v>
      </c>
      <c r="P4" s="6" t="s">
        <v>81</v>
      </c>
      <c r="Q4" s="6" t="s">
        <v>80</v>
      </c>
      <c r="R4" s="6" t="s">
        <v>110</v>
      </c>
      <c r="S4" s="17" t="s">
        <v>13</v>
      </c>
      <c r="T4" s="19" t="s">
        <v>14</v>
      </c>
      <c r="U4" s="2"/>
      <c r="V4" s="2"/>
      <c r="X4" s="2"/>
      <c r="Y4" s="2"/>
      <c r="Z4" s="2"/>
      <c r="AA4" s="2"/>
    </row>
    <row r="5" spans="1:27" x14ac:dyDescent="0.25">
      <c r="A5" s="24" t="s">
        <v>27</v>
      </c>
      <c r="B5" s="24">
        <v>507</v>
      </c>
      <c r="C5" s="24" t="s">
        <v>82</v>
      </c>
      <c r="D5" s="25">
        <v>54</v>
      </c>
      <c r="E5" s="25">
        <v>7</v>
      </c>
      <c r="F5" s="25">
        <v>0</v>
      </c>
      <c r="G5" s="25">
        <v>10</v>
      </c>
      <c r="H5" s="25">
        <v>10</v>
      </c>
      <c r="I5" s="25">
        <v>10</v>
      </c>
      <c r="J5" s="26">
        <f>D5+E5+F5+G5+H5+I5</f>
        <v>91</v>
      </c>
      <c r="K5" s="26">
        <v>0</v>
      </c>
      <c r="L5" s="26">
        <v>0</v>
      </c>
      <c r="M5" s="26">
        <v>1.5</v>
      </c>
      <c r="N5" s="26">
        <v>0</v>
      </c>
      <c r="O5" s="26">
        <v>23</v>
      </c>
      <c r="P5" s="27">
        <v>0.17013888888888887</v>
      </c>
      <c r="Q5" s="28">
        <v>0</v>
      </c>
      <c r="R5" s="28">
        <v>50</v>
      </c>
      <c r="S5" s="24">
        <f>J5+K5+L5+M5+N5+O5+Q5+R5</f>
        <v>165.5</v>
      </c>
      <c r="T5" s="12">
        <v>1</v>
      </c>
      <c r="U5" s="2"/>
      <c r="V5" s="2"/>
      <c r="X5" s="2"/>
      <c r="Y5" s="2"/>
      <c r="Z5" s="2"/>
      <c r="AA5" s="2"/>
    </row>
    <row r="6" spans="1:27" x14ac:dyDescent="0.25">
      <c r="A6" s="24" t="s">
        <v>17</v>
      </c>
      <c r="B6" s="24">
        <v>502</v>
      </c>
      <c r="C6" s="24" t="s">
        <v>83</v>
      </c>
      <c r="D6" s="25">
        <v>55</v>
      </c>
      <c r="E6" s="25">
        <v>0</v>
      </c>
      <c r="F6" s="25">
        <v>0</v>
      </c>
      <c r="G6" s="25">
        <v>10</v>
      </c>
      <c r="H6" s="25">
        <v>0</v>
      </c>
      <c r="I6" s="25">
        <v>10</v>
      </c>
      <c r="J6" s="26">
        <f>D6+E6+F6+G6+H6+I6</f>
        <v>75</v>
      </c>
      <c r="K6" s="26">
        <v>0</v>
      </c>
      <c r="L6" s="26">
        <v>0</v>
      </c>
      <c r="M6" s="26">
        <v>3</v>
      </c>
      <c r="N6" s="26">
        <v>0</v>
      </c>
      <c r="O6" s="26">
        <v>24</v>
      </c>
      <c r="P6" s="27">
        <v>0.13472222222222222</v>
      </c>
      <c r="Q6" s="28">
        <v>10</v>
      </c>
      <c r="R6" s="28">
        <v>50</v>
      </c>
      <c r="S6" s="24">
        <f>J6+K6+L6+M6+N6+O6+Q6+R6</f>
        <v>162</v>
      </c>
      <c r="T6" s="12">
        <v>2</v>
      </c>
      <c r="U6" s="2"/>
      <c r="V6" s="2"/>
      <c r="X6" s="2"/>
      <c r="Y6" s="2"/>
      <c r="Z6" s="2"/>
      <c r="AA6" s="2"/>
    </row>
    <row r="7" spans="1:27" x14ac:dyDescent="0.25">
      <c r="A7" s="24" t="s">
        <v>17</v>
      </c>
      <c r="B7" s="24">
        <v>501</v>
      </c>
      <c r="C7" s="24" t="s">
        <v>84</v>
      </c>
      <c r="D7" s="25">
        <v>50</v>
      </c>
      <c r="E7" s="25">
        <v>0</v>
      </c>
      <c r="F7" s="25">
        <v>15</v>
      </c>
      <c r="G7" s="25">
        <v>11</v>
      </c>
      <c r="H7" s="25">
        <v>15</v>
      </c>
      <c r="I7" s="25">
        <v>10</v>
      </c>
      <c r="J7" s="26">
        <f>D7+E7+F7+G7+H7+I7</f>
        <v>101</v>
      </c>
      <c r="K7" s="26">
        <v>0</v>
      </c>
      <c r="L7" s="26">
        <v>3</v>
      </c>
      <c r="M7" s="26">
        <v>0</v>
      </c>
      <c r="N7" s="26">
        <v>7.5</v>
      </c>
      <c r="O7" s="26">
        <v>12</v>
      </c>
      <c r="P7" s="27">
        <v>5.2777777777777778E-2</v>
      </c>
      <c r="Q7" s="28">
        <v>25</v>
      </c>
      <c r="R7" s="28">
        <v>10</v>
      </c>
      <c r="S7" s="24">
        <f>J7+K7+L7+M7+N7+O7+Q7+R7</f>
        <v>158.5</v>
      </c>
      <c r="T7" s="12">
        <v>3</v>
      </c>
      <c r="U7" s="2"/>
      <c r="V7" s="2"/>
      <c r="X7" s="2"/>
      <c r="Y7" s="2"/>
      <c r="Z7" s="2"/>
      <c r="AA7" s="2"/>
    </row>
    <row r="8" spans="1:27" x14ac:dyDescent="0.25">
      <c r="A8" s="24" t="s">
        <v>63</v>
      </c>
      <c r="B8" s="24">
        <v>505</v>
      </c>
      <c r="C8" s="24" t="s">
        <v>85</v>
      </c>
      <c r="D8" s="25">
        <v>54</v>
      </c>
      <c r="E8" s="25">
        <v>10</v>
      </c>
      <c r="F8" s="25">
        <v>5</v>
      </c>
      <c r="G8" s="25">
        <v>0</v>
      </c>
      <c r="H8" s="25">
        <v>10</v>
      </c>
      <c r="I8" s="25">
        <v>10</v>
      </c>
      <c r="J8" s="26">
        <f>D8+E8+F8+G8+H8+I8</f>
        <v>89</v>
      </c>
      <c r="K8" s="26">
        <v>0</v>
      </c>
      <c r="L8" s="26">
        <v>0</v>
      </c>
      <c r="M8" s="26">
        <v>0</v>
      </c>
      <c r="N8" s="26">
        <v>0</v>
      </c>
      <c r="O8" s="26">
        <v>8</v>
      </c>
      <c r="P8" s="27">
        <v>0.16250000000000001</v>
      </c>
      <c r="Q8" s="28">
        <v>0</v>
      </c>
      <c r="R8" s="28">
        <v>40</v>
      </c>
      <c r="S8" s="24">
        <f>J8+K8+L8+M8+N8+O8+Q8+R8</f>
        <v>137</v>
      </c>
      <c r="T8" s="12">
        <v>4</v>
      </c>
      <c r="U8" s="2"/>
      <c r="V8" s="2"/>
      <c r="X8" s="2"/>
      <c r="Y8" s="2"/>
      <c r="Z8" s="2"/>
      <c r="AA8" s="2"/>
    </row>
    <row r="9" spans="1:27" x14ac:dyDescent="0.25">
      <c r="A9" s="24" t="s">
        <v>19</v>
      </c>
      <c r="B9" s="24">
        <v>504</v>
      </c>
      <c r="C9" s="24" t="s">
        <v>86</v>
      </c>
      <c r="D9" s="25">
        <v>51</v>
      </c>
      <c r="E9" s="25">
        <v>8</v>
      </c>
      <c r="F9" s="25">
        <v>0</v>
      </c>
      <c r="G9" s="25">
        <v>0</v>
      </c>
      <c r="H9" s="25">
        <v>11</v>
      </c>
      <c r="I9" s="25">
        <v>10</v>
      </c>
      <c r="J9" s="26">
        <f>D9+E9+F9+G9+H9+I9</f>
        <v>80</v>
      </c>
      <c r="K9" s="26">
        <v>0</v>
      </c>
      <c r="L9" s="26">
        <v>0</v>
      </c>
      <c r="M9" s="26">
        <v>0</v>
      </c>
      <c r="N9" s="26">
        <v>0</v>
      </c>
      <c r="O9" s="26">
        <v>13</v>
      </c>
      <c r="P9" s="27">
        <v>8.3333333333333329E-2</v>
      </c>
      <c r="Q9" s="28">
        <v>25</v>
      </c>
      <c r="R9" s="28">
        <v>10</v>
      </c>
      <c r="S9" s="24">
        <f>J9+K9+L9+M9+N9+O9+Q9+R9</f>
        <v>128</v>
      </c>
      <c r="T9" s="12">
        <v>5</v>
      </c>
      <c r="U9" s="2"/>
      <c r="V9" s="2"/>
      <c r="X9" s="2"/>
      <c r="Y9" s="2"/>
      <c r="Z9" s="2"/>
      <c r="AA9" s="2"/>
    </row>
    <row r="10" spans="1:27" x14ac:dyDescent="0.25">
      <c r="A10" s="24" t="s">
        <v>19</v>
      </c>
      <c r="B10" s="24">
        <v>503</v>
      </c>
      <c r="C10" s="24" t="s">
        <v>87</v>
      </c>
      <c r="D10" s="25">
        <v>37</v>
      </c>
      <c r="E10" s="25">
        <v>2</v>
      </c>
      <c r="F10" s="25">
        <v>0</v>
      </c>
      <c r="G10" s="25">
        <v>10</v>
      </c>
      <c r="H10" s="25">
        <v>0</v>
      </c>
      <c r="I10" s="25">
        <v>10</v>
      </c>
      <c r="J10" s="26">
        <f>D10+E10+F10+G10+H10+I10</f>
        <v>59</v>
      </c>
      <c r="K10" s="26">
        <v>0</v>
      </c>
      <c r="L10" s="26">
        <v>0</v>
      </c>
      <c r="M10" s="26">
        <v>0</v>
      </c>
      <c r="N10" s="26">
        <v>1.5</v>
      </c>
      <c r="O10" s="26">
        <v>12</v>
      </c>
      <c r="P10" s="27">
        <v>0.1076388888888889</v>
      </c>
      <c r="Q10" s="28">
        <v>23</v>
      </c>
      <c r="R10" s="28">
        <v>0</v>
      </c>
      <c r="S10" s="24">
        <f>J10+K10+L10+M10+N10+O10+Q10+R10</f>
        <v>95.5</v>
      </c>
      <c r="T10" s="12">
        <v>6</v>
      </c>
      <c r="U10" s="2"/>
      <c r="V10" s="2"/>
      <c r="X10" s="2"/>
      <c r="Y10" s="2"/>
      <c r="Z10" s="2"/>
      <c r="AA10" s="2"/>
    </row>
    <row r="11" spans="1:27" x14ac:dyDescent="0.25">
      <c r="A11" s="24" t="s">
        <v>65</v>
      </c>
      <c r="B11" s="24">
        <v>506</v>
      </c>
      <c r="C11" s="24" t="s">
        <v>88</v>
      </c>
      <c r="D11" s="25">
        <v>16</v>
      </c>
      <c r="E11" s="25">
        <v>9</v>
      </c>
      <c r="F11" s="25">
        <v>0</v>
      </c>
      <c r="G11" s="25">
        <v>11</v>
      </c>
      <c r="H11" s="25">
        <v>0</v>
      </c>
      <c r="I11" s="25">
        <v>10</v>
      </c>
      <c r="J11" s="26">
        <f>D11+E11+F11+G11+H11+I11</f>
        <v>46</v>
      </c>
      <c r="K11" s="26">
        <v>0</v>
      </c>
      <c r="L11" s="26">
        <v>0</v>
      </c>
      <c r="M11" s="26">
        <v>0</v>
      </c>
      <c r="N11" s="26">
        <v>0</v>
      </c>
      <c r="O11" s="26">
        <v>16</v>
      </c>
      <c r="P11" s="27">
        <v>0</v>
      </c>
      <c r="Q11" s="28">
        <v>0</v>
      </c>
      <c r="R11" s="28">
        <v>0</v>
      </c>
      <c r="S11" s="24">
        <f>J11+K11+L11+M11+N11+O11+Q11+R11</f>
        <v>62</v>
      </c>
      <c r="T11" s="12">
        <v>7</v>
      </c>
      <c r="U11" s="2"/>
      <c r="V11" s="2"/>
      <c r="X11" s="2"/>
      <c r="Y11" s="2"/>
      <c r="Z11" s="2"/>
      <c r="AA11" s="2"/>
    </row>
    <row r="12" spans="1:27" x14ac:dyDescent="0.25">
      <c r="U12" s="2"/>
      <c r="V12" s="2"/>
      <c r="X12" s="2"/>
      <c r="Y12" s="2"/>
      <c r="Z12" s="2"/>
      <c r="AA12" s="2"/>
    </row>
    <row r="13" spans="1:27" x14ac:dyDescent="0.25">
      <c r="U13" s="2"/>
      <c r="V13" s="2"/>
      <c r="X13" s="2"/>
      <c r="Y13" s="2"/>
      <c r="Z13" s="2"/>
      <c r="AA13" s="2"/>
    </row>
    <row r="14" spans="1:27" x14ac:dyDescent="0.25">
      <c r="P14" s="2" t="s">
        <v>112</v>
      </c>
      <c r="U14" s="2"/>
      <c r="V14" s="2"/>
      <c r="X14" s="2"/>
      <c r="Y14" s="2"/>
      <c r="Z14" s="2"/>
      <c r="AA14" s="2"/>
    </row>
    <row r="15" spans="1:27" x14ac:dyDescent="0.25">
      <c r="U15" s="2"/>
      <c r="V15" s="2"/>
      <c r="X15" s="2"/>
      <c r="Y15" s="2"/>
      <c r="Z15" s="2"/>
      <c r="AA15" s="2"/>
    </row>
    <row r="16" spans="1:27" x14ac:dyDescent="0.25">
      <c r="A16" s="3" t="s">
        <v>0</v>
      </c>
      <c r="B16" s="3" t="s">
        <v>68</v>
      </c>
      <c r="C16" s="3" t="s">
        <v>1</v>
      </c>
      <c r="D16" s="4" t="s">
        <v>73</v>
      </c>
      <c r="E16" s="4" t="s">
        <v>74</v>
      </c>
      <c r="F16" s="4" t="s">
        <v>75</v>
      </c>
      <c r="G16" s="4" t="s">
        <v>76</v>
      </c>
      <c r="H16" s="4" t="s">
        <v>77</v>
      </c>
      <c r="I16" s="4" t="s">
        <v>78</v>
      </c>
      <c r="J16" s="18" t="s">
        <v>79</v>
      </c>
      <c r="K16" s="18" t="s">
        <v>69</v>
      </c>
      <c r="L16" s="18" t="s">
        <v>70</v>
      </c>
      <c r="M16" s="18" t="s">
        <v>71</v>
      </c>
      <c r="N16" s="18" t="s">
        <v>72</v>
      </c>
      <c r="O16" s="18" t="s">
        <v>11</v>
      </c>
      <c r="P16" s="6" t="s">
        <v>81</v>
      </c>
      <c r="Q16" s="6" t="s">
        <v>80</v>
      </c>
      <c r="R16" s="6" t="s">
        <v>110</v>
      </c>
      <c r="S16" s="17" t="s">
        <v>13</v>
      </c>
      <c r="T16" s="19" t="s">
        <v>14</v>
      </c>
      <c r="U16" s="2"/>
      <c r="V16" s="2"/>
      <c r="X16" s="2"/>
      <c r="Y16" s="2"/>
      <c r="Z16" s="2"/>
      <c r="AA16" s="2"/>
    </row>
    <row r="17" spans="1:24" x14ac:dyDescent="0.25">
      <c r="A17" s="24" t="s">
        <v>17</v>
      </c>
      <c r="B17" s="24">
        <v>601</v>
      </c>
      <c r="C17" s="24" t="s">
        <v>89</v>
      </c>
      <c r="D17" s="25">
        <v>55</v>
      </c>
      <c r="E17" s="25">
        <v>10</v>
      </c>
      <c r="F17" s="25">
        <v>15</v>
      </c>
      <c r="G17" s="25">
        <v>8</v>
      </c>
      <c r="H17" s="25">
        <v>11</v>
      </c>
      <c r="I17" s="25">
        <v>10</v>
      </c>
      <c r="J17" s="26">
        <f>D17+E17+F17+G17+H17+I17</f>
        <v>109</v>
      </c>
      <c r="K17" s="26">
        <v>22.5</v>
      </c>
      <c r="L17" s="26">
        <v>3</v>
      </c>
      <c r="M17" s="26">
        <v>7</v>
      </c>
      <c r="N17" s="26">
        <v>10.5</v>
      </c>
      <c r="O17" s="26">
        <v>19</v>
      </c>
      <c r="P17" s="27">
        <v>0</v>
      </c>
      <c r="Q17" s="28">
        <v>0</v>
      </c>
      <c r="R17" s="28">
        <v>0</v>
      </c>
      <c r="S17" s="24">
        <f>J17+K17+L17+M17+N17+O17+Q17+R17</f>
        <v>171</v>
      </c>
      <c r="T17" s="12">
        <v>1</v>
      </c>
      <c r="U17" s="2"/>
      <c r="V17" s="2"/>
      <c r="X17" s="2"/>
    </row>
    <row r="18" spans="1:24" x14ac:dyDescent="0.25">
      <c r="A18" s="24" t="s">
        <v>17</v>
      </c>
      <c r="B18" s="24">
        <v>609</v>
      </c>
      <c r="C18" s="24" t="s">
        <v>22</v>
      </c>
      <c r="D18" s="25">
        <v>58</v>
      </c>
      <c r="E18" s="25">
        <v>0</v>
      </c>
      <c r="F18" s="25">
        <v>0</v>
      </c>
      <c r="G18" s="25">
        <v>2</v>
      </c>
      <c r="H18" s="25">
        <v>0</v>
      </c>
      <c r="I18" s="25">
        <v>2</v>
      </c>
      <c r="J18" s="26">
        <f>D18+E18+F18+G18+H18+I18</f>
        <v>62</v>
      </c>
      <c r="K18" s="26">
        <v>0</v>
      </c>
      <c r="L18" s="26">
        <v>12</v>
      </c>
      <c r="M18" s="26">
        <v>0</v>
      </c>
      <c r="N18" s="26">
        <v>0</v>
      </c>
      <c r="O18" s="26">
        <v>28</v>
      </c>
      <c r="P18" s="27">
        <v>0.12013888888888889</v>
      </c>
      <c r="Q18" s="28">
        <v>17</v>
      </c>
      <c r="R18" s="28">
        <v>40</v>
      </c>
      <c r="S18" s="24">
        <f>J18+K18+L18+M18+N18+O18+Q18+R18</f>
        <v>159</v>
      </c>
      <c r="T18" s="12">
        <v>2</v>
      </c>
      <c r="U18" s="2"/>
      <c r="V18" s="2"/>
      <c r="X18" s="2"/>
    </row>
    <row r="19" spans="1:24" x14ac:dyDescent="0.25">
      <c r="A19" s="24" t="s">
        <v>23</v>
      </c>
      <c r="B19" s="24">
        <v>602</v>
      </c>
      <c r="C19" s="24" t="s">
        <v>90</v>
      </c>
      <c r="D19" s="25">
        <v>51</v>
      </c>
      <c r="E19" s="25">
        <v>4</v>
      </c>
      <c r="F19" s="25">
        <v>12</v>
      </c>
      <c r="G19" s="25">
        <v>7</v>
      </c>
      <c r="H19" s="25">
        <v>0</v>
      </c>
      <c r="I19" s="25">
        <v>10</v>
      </c>
      <c r="J19" s="26">
        <f>D19+E19+F19+G19+H19+I19</f>
        <v>84</v>
      </c>
      <c r="K19" s="26">
        <v>0</v>
      </c>
      <c r="L19" s="26">
        <v>3</v>
      </c>
      <c r="M19" s="26">
        <v>0</v>
      </c>
      <c r="N19" s="26">
        <v>0</v>
      </c>
      <c r="O19" s="26">
        <v>18</v>
      </c>
      <c r="P19" s="27">
        <v>0.14861111111111111</v>
      </c>
      <c r="Q19" s="28">
        <v>3</v>
      </c>
      <c r="R19" s="28">
        <v>50</v>
      </c>
      <c r="S19" s="24">
        <f>J19+K19+L19+M19+N19+O19+Q19+R19</f>
        <v>158</v>
      </c>
      <c r="T19" s="12">
        <v>3</v>
      </c>
      <c r="U19" s="2"/>
      <c r="V19" s="2"/>
      <c r="X19" s="2"/>
    </row>
    <row r="20" spans="1:24" x14ac:dyDescent="0.25">
      <c r="A20" s="24" t="s">
        <v>21</v>
      </c>
      <c r="B20" s="24">
        <v>607</v>
      </c>
      <c r="C20" s="24" t="s">
        <v>91</v>
      </c>
      <c r="D20" s="25">
        <v>61</v>
      </c>
      <c r="E20" s="25">
        <v>6</v>
      </c>
      <c r="F20" s="25">
        <v>0</v>
      </c>
      <c r="G20" s="25">
        <v>9</v>
      </c>
      <c r="H20" s="25">
        <v>3</v>
      </c>
      <c r="I20" s="25">
        <v>10</v>
      </c>
      <c r="J20" s="26">
        <f>D20+E20+F20+G20+H20+I20</f>
        <v>89</v>
      </c>
      <c r="K20" s="26">
        <v>0</v>
      </c>
      <c r="L20" s="26">
        <v>0</v>
      </c>
      <c r="M20" s="26">
        <v>1</v>
      </c>
      <c r="N20" s="26">
        <v>0</v>
      </c>
      <c r="O20" s="26">
        <v>25</v>
      </c>
      <c r="P20" s="27">
        <v>0.13749999999999998</v>
      </c>
      <c r="Q20" s="28">
        <v>9</v>
      </c>
      <c r="R20" s="28">
        <v>30</v>
      </c>
      <c r="S20" s="24">
        <f>J20+K20+L20+M20+N20+O20+Q20+R20</f>
        <v>154</v>
      </c>
      <c r="T20" s="12">
        <v>4</v>
      </c>
      <c r="U20" s="2"/>
      <c r="V20" s="2"/>
      <c r="X20" s="2"/>
    </row>
    <row r="21" spans="1:24" x14ac:dyDescent="0.25">
      <c r="A21" s="24" t="s">
        <v>23</v>
      </c>
      <c r="B21" s="24">
        <v>603</v>
      </c>
      <c r="C21" s="24" t="s">
        <v>92</v>
      </c>
      <c r="D21" s="25">
        <v>51</v>
      </c>
      <c r="E21" s="25">
        <v>2</v>
      </c>
      <c r="F21" s="25">
        <v>0</v>
      </c>
      <c r="G21" s="25">
        <v>7</v>
      </c>
      <c r="H21" s="25">
        <v>3</v>
      </c>
      <c r="I21" s="25">
        <v>10</v>
      </c>
      <c r="J21" s="26">
        <f>D21+E21+F21+G21+H21+I21</f>
        <v>73</v>
      </c>
      <c r="K21" s="26">
        <v>0</v>
      </c>
      <c r="L21" s="26">
        <v>0</v>
      </c>
      <c r="M21" s="26">
        <v>0</v>
      </c>
      <c r="N21" s="26">
        <v>0</v>
      </c>
      <c r="O21" s="26">
        <v>17</v>
      </c>
      <c r="P21" s="27">
        <v>0.15277777777777776</v>
      </c>
      <c r="Q21" s="28">
        <v>1</v>
      </c>
      <c r="R21" s="28">
        <v>50</v>
      </c>
      <c r="S21" s="24">
        <f>J21+K21+L21+M21+N21+O21+Q21+R21</f>
        <v>141</v>
      </c>
      <c r="T21" s="12">
        <v>5</v>
      </c>
      <c r="U21" s="2"/>
      <c r="V21" s="2"/>
      <c r="X21" s="2"/>
    </row>
    <row r="22" spans="1:24" x14ac:dyDescent="0.25">
      <c r="A22" s="24" t="s">
        <v>19</v>
      </c>
      <c r="B22" s="24">
        <v>604</v>
      </c>
      <c r="C22" s="24" t="s">
        <v>93</v>
      </c>
      <c r="D22" s="25">
        <v>64</v>
      </c>
      <c r="E22" s="25">
        <v>10</v>
      </c>
      <c r="F22" s="25">
        <v>15</v>
      </c>
      <c r="G22" s="25">
        <v>11</v>
      </c>
      <c r="H22" s="25">
        <v>4</v>
      </c>
      <c r="I22" s="25">
        <v>8</v>
      </c>
      <c r="J22" s="26">
        <f>D22+E22+F22+G22+H22+I22</f>
        <v>112</v>
      </c>
      <c r="K22" s="26">
        <v>0</v>
      </c>
      <c r="L22" s="26">
        <v>0</v>
      </c>
      <c r="M22" s="26">
        <v>0</v>
      </c>
      <c r="N22" s="26">
        <v>0</v>
      </c>
      <c r="O22" s="26">
        <v>27</v>
      </c>
      <c r="P22" s="27">
        <v>0.15069444444444444</v>
      </c>
      <c r="Q22" s="28">
        <v>2</v>
      </c>
      <c r="R22" s="28">
        <v>0</v>
      </c>
      <c r="S22" s="24">
        <f>J22+K22+L22+M22+N22+O22+Q22+R22</f>
        <v>141</v>
      </c>
      <c r="T22" s="12">
        <v>6</v>
      </c>
      <c r="U22" s="2"/>
      <c r="V22" s="2"/>
      <c r="X22" s="2"/>
    </row>
    <row r="23" spans="1:24" x14ac:dyDescent="0.25">
      <c r="A23" s="24" t="s">
        <v>19</v>
      </c>
      <c r="B23" s="24">
        <v>606</v>
      </c>
      <c r="C23" s="24" t="s">
        <v>94</v>
      </c>
      <c r="D23" s="25">
        <v>42</v>
      </c>
      <c r="E23" s="25">
        <v>7</v>
      </c>
      <c r="F23" s="25">
        <v>0</v>
      </c>
      <c r="G23" s="25">
        <v>0</v>
      </c>
      <c r="H23" s="25">
        <v>0</v>
      </c>
      <c r="I23" s="25">
        <v>9</v>
      </c>
      <c r="J23" s="26">
        <f>D23+E23+F23+G23+H23+I23</f>
        <v>58</v>
      </c>
      <c r="K23" s="26">
        <v>0</v>
      </c>
      <c r="L23" s="26">
        <v>0</v>
      </c>
      <c r="M23" s="26">
        <v>0</v>
      </c>
      <c r="N23" s="26">
        <v>0</v>
      </c>
      <c r="O23" s="26">
        <v>11</v>
      </c>
      <c r="P23" s="27">
        <v>0.13402777777777777</v>
      </c>
      <c r="Q23" s="28">
        <v>10</v>
      </c>
      <c r="R23" s="28">
        <v>40</v>
      </c>
      <c r="S23" s="24">
        <f>J23+K23+L23+M23+N23+O23+Q23+R23</f>
        <v>119</v>
      </c>
      <c r="T23" s="12">
        <v>7</v>
      </c>
      <c r="U23" s="2"/>
      <c r="V23" s="2"/>
      <c r="X23" s="2"/>
    </row>
    <row r="24" spans="1:24" x14ac:dyDescent="0.25">
      <c r="A24" s="24" t="s">
        <v>63</v>
      </c>
      <c r="B24" s="24">
        <v>608</v>
      </c>
      <c r="C24" s="24" t="s">
        <v>95</v>
      </c>
      <c r="D24" s="25">
        <v>54</v>
      </c>
      <c r="E24" s="25">
        <v>4</v>
      </c>
      <c r="F24" s="25">
        <v>0</v>
      </c>
      <c r="G24" s="25">
        <v>7</v>
      </c>
      <c r="H24" s="25">
        <v>3</v>
      </c>
      <c r="I24" s="25">
        <v>7</v>
      </c>
      <c r="J24" s="26">
        <f>D24+E24+F24+G24+H24+I24</f>
        <v>75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7">
        <v>0.19930555555555554</v>
      </c>
      <c r="Q24" s="28">
        <v>0</v>
      </c>
      <c r="R24" s="28">
        <v>40</v>
      </c>
      <c r="S24" s="24">
        <f>J24+K24+L24+M24+N24+O24+Q24+R24</f>
        <v>115</v>
      </c>
      <c r="T24" s="12">
        <v>8</v>
      </c>
      <c r="U24" s="2"/>
      <c r="V24" s="2"/>
      <c r="X24" s="2"/>
    </row>
    <row r="25" spans="1:24" x14ac:dyDescent="0.25">
      <c r="A25" s="24" t="s">
        <v>19</v>
      </c>
      <c r="B25" s="24">
        <v>605</v>
      </c>
      <c r="C25" s="24" t="s">
        <v>96</v>
      </c>
      <c r="D25" s="25">
        <v>55</v>
      </c>
      <c r="E25" s="25">
        <v>6</v>
      </c>
      <c r="F25" s="25">
        <v>20</v>
      </c>
      <c r="G25" s="25">
        <v>0</v>
      </c>
      <c r="H25" s="25">
        <v>0</v>
      </c>
      <c r="I25" s="25">
        <v>6</v>
      </c>
      <c r="J25" s="26">
        <f>D25+E25+F25+G25+H25+I25</f>
        <v>87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7">
        <v>0</v>
      </c>
      <c r="Q25" s="28">
        <v>0</v>
      </c>
      <c r="R25" s="28">
        <v>0</v>
      </c>
      <c r="S25" s="24">
        <f>J25+K25+L25+M25+N25+O25+Q25+R25</f>
        <v>87</v>
      </c>
      <c r="T25" s="12">
        <v>9</v>
      </c>
      <c r="U25" s="2"/>
      <c r="V25" s="2"/>
      <c r="X25" s="2"/>
    </row>
    <row r="26" spans="1:24" x14ac:dyDescent="0.25">
      <c r="U26" s="2"/>
      <c r="V26" s="2"/>
      <c r="X26" s="2"/>
    </row>
    <row r="27" spans="1:24" x14ac:dyDescent="0.25">
      <c r="P27" s="2" t="s">
        <v>112</v>
      </c>
      <c r="U27" s="2"/>
      <c r="V27" s="2"/>
      <c r="X27" s="2"/>
    </row>
    <row r="28" spans="1:24" x14ac:dyDescent="0.25">
      <c r="U28" s="2"/>
      <c r="V28" s="2"/>
      <c r="X28" s="2"/>
    </row>
    <row r="29" spans="1:24" s="14" customFormat="1" x14ac:dyDescent="0.25">
      <c r="A29" s="3" t="s">
        <v>0</v>
      </c>
      <c r="B29" s="3" t="s">
        <v>68</v>
      </c>
      <c r="C29" s="3" t="s">
        <v>1</v>
      </c>
      <c r="D29" s="4" t="s">
        <v>73</v>
      </c>
      <c r="E29" s="4" t="s">
        <v>74</v>
      </c>
      <c r="F29" s="4" t="s">
        <v>75</v>
      </c>
      <c r="G29" s="4" t="s">
        <v>76</v>
      </c>
      <c r="H29" s="4" t="s">
        <v>77</v>
      </c>
      <c r="I29" s="4" t="s">
        <v>78</v>
      </c>
      <c r="J29" s="18" t="s">
        <v>79</v>
      </c>
      <c r="K29" s="18" t="s">
        <v>69</v>
      </c>
      <c r="L29" s="18" t="s">
        <v>70</v>
      </c>
      <c r="M29" s="18" t="s">
        <v>71</v>
      </c>
      <c r="N29" s="18" t="s">
        <v>72</v>
      </c>
      <c r="O29" s="18" t="s">
        <v>11</v>
      </c>
      <c r="P29" s="6" t="s">
        <v>81</v>
      </c>
      <c r="Q29" s="6" t="s">
        <v>80</v>
      </c>
      <c r="R29" s="6" t="s">
        <v>110</v>
      </c>
      <c r="S29" s="17" t="s">
        <v>13</v>
      </c>
      <c r="T29" s="19" t="s">
        <v>14</v>
      </c>
    </row>
    <row r="30" spans="1:24" s="15" customFormat="1" x14ac:dyDescent="0.25">
      <c r="A30" s="3" t="s">
        <v>63</v>
      </c>
      <c r="B30" s="3">
        <v>805</v>
      </c>
      <c r="C30" s="3" t="s">
        <v>103</v>
      </c>
      <c r="D30" s="4">
        <v>56</v>
      </c>
      <c r="E30" s="4">
        <v>10</v>
      </c>
      <c r="F30" s="4">
        <v>0</v>
      </c>
      <c r="G30" s="4">
        <v>15</v>
      </c>
      <c r="H30" s="4">
        <v>0</v>
      </c>
      <c r="I30" s="4">
        <v>0</v>
      </c>
      <c r="J30" s="18">
        <f>D30+E30+F30+G30+H30+I30</f>
        <v>81</v>
      </c>
      <c r="K30" s="18">
        <v>0</v>
      </c>
      <c r="L30" s="18">
        <v>11.5</v>
      </c>
      <c r="M30" s="18">
        <v>8</v>
      </c>
      <c r="N30" s="18">
        <v>14.5</v>
      </c>
      <c r="O30" s="18">
        <v>45</v>
      </c>
      <c r="P30" s="20">
        <v>8.819444444444445E-2</v>
      </c>
      <c r="Q30" s="6">
        <v>25</v>
      </c>
      <c r="R30" s="21">
        <v>50</v>
      </c>
      <c r="S30" s="17">
        <f>J30+K30+L30+M30+N30+O30+Q30+R30</f>
        <v>235</v>
      </c>
      <c r="T30" s="12">
        <v>1</v>
      </c>
    </row>
    <row r="31" spans="1:24" s="15" customFormat="1" x14ac:dyDescent="0.25">
      <c r="A31" s="3" t="s">
        <v>19</v>
      </c>
      <c r="B31" s="3">
        <v>803</v>
      </c>
      <c r="C31" s="3" t="s">
        <v>98</v>
      </c>
      <c r="D31" s="4">
        <v>44</v>
      </c>
      <c r="E31" s="4">
        <v>4</v>
      </c>
      <c r="F31" s="4">
        <v>0</v>
      </c>
      <c r="G31" s="4">
        <v>15</v>
      </c>
      <c r="H31" s="4">
        <v>15</v>
      </c>
      <c r="I31" s="4">
        <v>10</v>
      </c>
      <c r="J31" s="18">
        <f>D31+E31+F31+G31+H31+I31</f>
        <v>88</v>
      </c>
      <c r="K31" s="18">
        <v>0</v>
      </c>
      <c r="L31" s="18">
        <v>8</v>
      </c>
      <c r="M31" s="18">
        <v>8</v>
      </c>
      <c r="N31" s="18">
        <v>6</v>
      </c>
      <c r="O31" s="18">
        <v>29</v>
      </c>
      <c r="P31" s="20">
        <v>0.12083333333333333</v>
      </c>
      <c r="Q31" s="6">
        <v>17</v>
      </c>
      <c r="R31" s="21">
        <v>50</v>
      </c>
      <c r="S31" s="17">
        <f>J31+K31+L31+M31+N31+O31+Q31+R31</f>
        <v>206</v>
      </c>
      <c r="T31" s="12">
        <v>2</v>
      </c>
    </row>
    <row r="32" spans="1:24" s="15" customFormat="1" x14ac:dyDescent="0.25">
      <c r="A32" s="3" t="s">
        <v>23</v>
      </c>
      <c r="B32" s="3">
        <v>702</v>
      </c>
      <c r="C32" s="3" t="s">
        <v>104</v>
      </c>
      <c r="D32" s="4">
        <v>58</v>
      </c>
      <c r="E32" s="4">
        <v>4</v>
      </c>
      <c r="F32" s="4">
        <v>0</v>
      </c>
      <c r="G32" s="4">
        <v>8</v>
      </c>
      <c r="H32" s="4">
        <v>13</v>
      </c>
      <c r="I32" s="4">
        <v>10</v>
      </c>
      <c r="J32" s="18">
        <f>D32+E32+F32+G32+H32+I32</f>
        <v>93</v>
      </c>
      <c r="K32" s="18">
        <v>13</v>
      </c>
      <c r="L32" s="18">
        <v>11</v>
      </c>
      <c r="M32" s="18">
        <v>10</v>
      </c>
      <c r="N32" s="18">
        <v>6.5</v>
      </c>
      <c r="O32" s="18">
        <v>15</v>
      </c>
      <c r="P32" s="20">
        <v>0.12569444444444444</v>
      </c>
      <c r="Q32" s="6">
        <v>14</v>
      </c>
      <c r="R32" s="21">
        <v>40</v>
      </c>
      <c r="S32" s="17">
        <f>J32+K32+L32+M32+N32+O32+Q32+R32</f>
        <v>202.5</v>
      </c>
      <c r="T32" s="12">
        <v>3</v>
      </c>
    </row>
    <row r="33" spans="1:63" s="15" customFormat="1" x14ac:dyDescent="0.25">
      <c r="A33" s="3" t="s">
        <v>17</v>
      </c>
      <c r="B33" s="3">
        <v>807</v>
      </c>
      <c r="C33" s="3" t="s">
        <v>99</v>
      </c>
      <c r="D33" s="4">
        <v>57.5</v>
      </c>
      <c r="E33" s="4">
        <v>2</v>
      </c>
      <c r="F33" s="4">
        <v>0</v>
      </c>
      <c r="G33" s="4">
        <v>8</v>
      </c>
      <c r="H33" s="4">
        <v>0</v>
      </c>
      <c r="I33" s="4">
        <v>0</v>
      </c>
      <c r="J33" s="18">
        <f>D33+E33+F33+G33+H33+I33</f>
        <v>67.5</v>
      </c>
      <c r="K33" s="18">
        <v>13</v>
      </c>
      <c r="L33" s="18">
        <v>3</v>
      </c>
      <c r="M33" s="18">
        <v>3</v>
      </c>
      <c r="N33" s="18">
        <v>2</v>
      </c>
      <c r="O33" s="18">
        <v>30</v>
      </c>
      <c r="P33" s="20">
        <v>0.10694444444444444</v>
      </c>
      <c r="Q33" s="6">
        <v>23</v>
      </c>
      <c r="R33" s="21">
        <v>50</v>
      </c>
      <c r="S33" s="17">
        <f>J33+K33+L33+M33+N33+O33+Q33+R33</f>
        <v>191.5</v>
      </c>
      <c r="T33" s="12">
        <v>4</v>
      </c>
    </row>
    <row r="34" spans="1:63" s="15" customFormat="1" x14ac:dyDescent="0.25">
      <c r="A34" s="3" t="s">
        <v>65</v>
      </c>
      <c r="B34" s="22">
        <v>808</v>
      </c>
      <c r="C34" s="3" t="s">
        <v>105</v>
      </c>
      <c r="D34" s="23">
        <v>32.5</v>
      </c>
      <c r="E34" s="23">
        <v>2</v>
      </c>
      <c r="F34" s="23">
        <v>20</v>
      </c>
      <c r="G34" s="23">
        <v>5</v>
      </c>
      <c r="H34" s="23">
        <v>7</v>
      </c>
      <c r="I34" s="23">
        <v>0</v>
      </c>
      <c r="J34" s="18">
        <f>D34+E34+F34+G34+H34+I34</f>
        <v>66.5</v>
      </c>
      <c r="K34" s="18">
        <v>0</v>
      </c>
      <c r="L34" s="18">
        <v>15</v>
      </c>
      <c r="M34" s="18">
        <v>2</v>
      </c>
      <c r="N34" s="18">
        <v>8</v>
      </c>
      <c r="O34" s="18">
        <v>21</v>
      </c>
      <c r="P34" s="20">
        <v>0.12847222222222224</v>
      </c>
      <c r="Q34" s="6">
        <v>13</v>
      </c>
      <c r="R34" s="21">
        <v>40</v>
      </c>
      <c r="S34" s="17">
        <f>J34+K34+L34+M34+N34+O34+Q34+R34</f>
        <v>165.5</v>
      </c>
      <c r="T34" s="12">
        <v>5</v>
      </c>
    </row>
    <row r="35" spans="1:63" s="15" customFormat="1" x14ac:dyDescent="0.25">
      <c r="A35" s="3" t="s">
        <v>19</v>
      </c>
      <c r="B35" s="3">
        <v>804</v>
      </c>
      <c r="C35" s="3" t="s">
        <v>100</v>
      </c>
      <c r="D35" s="4">
        <v>51</v>
      </c>
      <c r="E35" s="4">
        <v>3</v>
      </c>
      <c r="F35" s="4">
        <v>0</v>
      </c>
      <c r="G35" s="4">
        <v>7</v>
      </c>
      <c r="H35" s="4">
        <v>0</v>
      </c>
      <c r="I35" s="4">
        <v>0</v>
      </c>
      <c r="J35" s="18">
        <f>D35+E35+F35+G35+H35+I35</f>
        <v>61</v>
      </c>
      <c r="K35" s="18">
        <v>0</v>
      </c>
      <c r="L35" s="18">
        <v>13</v>
      </c>
      <c r="M35" s="18">
        <v>0</v>
      </c>
      <c r="N35" s="18">
        <v>0</v>
      </c>
      <c r="O35" s="18">
        <v>36</v>
      </c>
      <c r="P35" s="20">
        <v>0.13541666666666666</v>
      </c>
      <c r="Q35" s="6">
        <v>10</v>
      </c>
      <c r="R35" s="21">
        <v>40</v>
      </c>
      <c r="S35" s="17">
        <f>J35+K35+L35+M35+N35+O35+Q35+R35</f>
        <v>160</v>
      </c>
      <c r="T35" s="12">
        <v>6</v>
      </c>
    </row>
    <row r="36" spans="1:63" s="15" customFormat="1" x14ac:dyDescent="0.25">
      <c r="A36" s="3" t="s">
        <v>66</v>
      </c>
      <c r="B36" s="3">
        <v>701</v>
      </c>
      <c r="C36" s="3" t="s">
        <v>106</v>
      </c>
      <c r="D36" s="4">
        <v>57</v>
      </c>
      <c r="E36" s="4">
        <v>2</v>
      </c>
      <c r="F36" s="4">
        <v>0</v>
      </c>
      <c r="G36" s="4">
        <v>0</v>
      </c>
      <c r="H36" s="4">
        <v>4</v>
      </c>
      <c r="I36" s="4">
        <v>0</v>
      </c>
      <c r="J36" s="18">
        <f>D36+E36+F36+G36+H36+I36</f>
        <v>63</v>
      </c>
      <c r="K36" s="18">
        <v>0</v>
      </c>
      <c r="L36" s="18">
        <v>0</v>
      </c>
      <c r="M36" s="18">
        <v>0</v>
      </c>
      <c r="N36" s="18">
        <v>0</v>
      </c>
      <c r="O36" s="18">
        <v>27</v>
      </c>
      <c r="P36" s="20">
        <v>0.12916666666666668</v>
      </c>
      <c r="Q36" s="6">
        <v>13</v>
      </c>
      <c r="R36" s="21">
        <v>50</v>
      </c>
      <c r="S36" s="17">
        <f>J36+K36+L36+M36+N36+O36+Q36+R36</f>
        <v>153</v>
      </c>
      <c r="T36" s="12">
        <v>7</v>
      </c>
    </row>
    <row r="37" spans="1:63" s="15" customFormat="1" x14ac:dyDescent="0.25">
      <c r="A37" s="3" t="s">
        <v>63</v>
      </c>
      <c r="B37" s="3">
        <v>806</v>
      </c>
      <c r="C37" s="3" t="s">
        <v>107</v>
      </c>
      <c r="D37" s="4">
        <v>37</v>
      </c>
      <c r="E37" s="4">
        <v>3</v>
      </c>
      <c r="F37" s="4">
        <v>10</v>
      </c>
      <c r="G37" s="4">
        <v>10</v>
      </c>
      <c r="H37" s="4">
        <v>0</v>
      </c>
      <c r="I37" s="4">
        <v>0</v>
      </c>
      <c r="J37" s="18">
        <f>D37+E37+F37+G37+H37+I37</f>
        <v>60</v>
      </c>
      <c r="K37" s="18">
        <v>0</v>
      </c>
      <c r="L37" s="18">
        <v>0</v>
      </c>
      <c r="M37" s="18">
        <v>0</v>
      </c>
      <c r="N37" s="18">
        <v>0</v>
      </c>
      <c r="O37" s="18">
        <v>26</v>
      </c>
      <c r="P37" s="20">
        <v>0.16944444444444443</v>
      </c>
      <c r="Q37" s="21">
        <v>0</v>
      </c>
      <c r="R37" s="21">
        <v>50</v>
      </c>
      <c r="S37" s="17">
        <f>J37+K37+L37+M37+N37+O37+Q37+R37</f>
        <v>136</v>
      </c>
      <c r="T37" s="12">
        <v>8</v>
      </c>
    </row>
    <row r="38" spans="1:63" s="15" customFormat="1" x14ac:dyDescent="0.25">
      <c r="A38" s="3" t="s">
        <v>15</v>
      </c>
      <c r="B38" s="3">
        <v>810</v>
      </c>
      <c r="C38" s="3" t="s">
        <v>101</v>
      </c>
      <c r="D38" s="4">
        <v>24</v>
      </c>
      <c r="E38" s="4">
        <v>7</v>
      </c>
      <c r="F38" s="4">
        <v>20</v>
      </c>
      <c r="G38" s="4">
        <v>0</v>
      </c>
      <c r="H38" s="4">
        <v>0</v>
      </c>
      <c r="I38" s="4">
        <v>0</v>
      </c>
      <c r="J38" s="18">
        <f>D38+E38+F38+G38+H38+I38</f>
        <v>51</v>
      </c>
      <c r="K38" s="18">
        <v>0</v>
      </c>
      <c r="L38" s="18">
        <v>0</v>
      </c>
      <c r="M38" s="18">
        <v>2.5</v>
      </c>
      <c r="N38" s="18">
        <v>6.75</v>
      </c>
      <c r="O38" s="18">
        <v>17</v>
      </c>
      <c r="P38" s="20">
        <v>0.15902777777777777</v>
      </c>
      <c r="Q38" s="6">
        <v>0</v>
      </c>
      <c r="R38" s="21">
        <v>50</v>
      </c>
      <c r="S38" s="17">
        <f>J38+K38+L38+M38+N38+O38+Q38+R38</f>
        <v>127.25</v>
      </c>
      <c r="T38" s="12">
        <v>9</v>
      </c>
    </row>
    <row r="39" spans="1:63" s="15" customFormat="1" x14ac:dyDescent="0.25">
      <c r="A39" s="3" t="s">
        <v>23</v>
      </c>
      <c r="B39" s="3">
        <v>703</v>
      </c>
      <c r="C39" s="3" t="s">
        <v>108</v>
      </c>
      <c r="D39" s="4">
        <v>53.5</v>
      </c>
      <c r="E39" s="4">
        <v>6</v>
      </c>
      <c r="F39" s="4">
        <v>15</v>
      </c>
      <c r="G39" s="4">
        <v>7</v>
      </c>
      <c r="H39" s="4">
        <v>14</v>
      </c>
      <c r="I39" s="4">
        <v>0</v>
      </c>
      <c r="J39" s="18">
        <f>D39+E39+F39+G39+H39+I39</f>
        <v>95.5</v>
      </c>
      <c r="K39" s="18">
        <v>0</v>
      </c>
      <c r="L39" s="18">
        <v>7.5</v>
      </c>
      <c r="M39" s="18">
        <v>0</v>
      </c>
      <c r="N39" s="18">
        <v>4</v>
      </c>
      <c r="O39" s="18">
        <v>9</v>
      </c>
      <c r="P39" s="20">
        <v>0</v>
      </c>
      <c r="Q39" s="6">
        <v>0</v>
      </c>
      <c r="R39" s="21">
        <v>0</v>
      </c>
      <c r="S39" s="17">
        <f>J39+K39+L39+M39+N39+O39+Q39+R39</f>
        <v>116</v>
      </c>
      <c r="T39" s="12">
        <v>10</v>
      </c>
    </row>
    <row r="40" spans="1:63" s="15" customFormat="1" x14ac:dyDescent="0.25">
      <c r="A40" s="3" t="s">
        <v>23</v>
      </c>
      <c r="B40" s="3">
        <v>802</v>
      </c>
      <c r="C40" s="3" t="s">
        <v>109</v>
      </c>
      <c r="D40" s="4">
        <v>52</v>
      </c>
      <c r="E40" s="4">
        <v>0</v>
      </c>
      <c r="F40" s="4">
        <v>0</v>
      </c>
      <c r="G40" s="4">
        <v>0</v>
      </c>
      <c r="H40" s="4">
        <v>4</v>
      </c>
      <c r="I40" s="4">
        <v>0</v>
      </c>
      <c r="J40" s="18">
        <f>D40+E40+F40+G40+H40+I40</f>
        <v>56</v>
      </c>
      <c r="K40" s="18">
        <v>0</v>
      </c>
      <c r="L40" s="18">
        <v>0</v>
      </c>
      <c r="M40" s="18">
        <v>4.5</v>
      </c>
      <c r="N40" s="18">
        <v>0</v>
      </c>
      <c r="O40" s="18">
        <v>42</v>
      </c>
      <c r="P40" s="20">
        <v>0</v>
      </c>
      <c r="Q40" s="6">
        <v>0</v>
      </c>
      <c r="R40" s="21">
        <v>0</v>
      </c>
      <c r="S40" s="17">
        <f>J40+K40+L40+M40+N40+O40+Q40+R40</f>
        <v>102.5</v>
      </c>
      <c r="T40" s="12">
        <v>11</v>
      </c>
    </row>
    <row r="41" spans="1:63" s="15" customFormat="1" x14ac:dyDescent="0.25">
      <c r="A41" s="3" t="s">
        <v>64</v>
      </c>
      <c r="B41" s="3">
        <v>809</v>
      </c>
      <c r="C41" s="3" t="s">
        <v>102</v>
      </c>
      <c r="D41" s="4">
        <v>0</v>
      </c>
      <c r="E41" s="4">
        <v>2</v>
      </c>
      <c r="F41" s="4">
        <v>0</v>
      </c>
      <c r="G41" s="4">
        <v>0</v>
      </c>
      <c r="H41" s="4">
        <v>0</v>
      </c>
      <c r="I41" s="4">
        <v>0</v>
      </c>
      <c r="J41" s="18">
        <f>D41+E41+F41+G41+H41+I41</f>
        <v>2</v>
      </c>
      <c r="K41" s="18">
        <v>0</v>
      </c>
      <c r="L41" s="18">
        <v>6</v>
      </c>
      <c r="M41" s="18">
        <v>1.5</v>
      </c>
      <c r="N41" s="18">
        <v>2.5</v>
      </c>
      <c r="O41" s="18">
        <v>27</v>
      </c>
      <c r="P41" s="20">
        <v>0.14652777777777778</v>
      </c>
      <c r="Q41" s="6">
        <v>4</v>
      </c>
      <c r="R41" s="21">
        <v>50</v>
      </c>
      <c r="S41" s="17">
        <f>J41+K41+L41+M41+N41+O41+Q41+R41</f>
        <v>93</v>
      </c>
      <c r="T41" s="12">
        <v>12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s="16" customFormat="1" x14ac:dyDescent="0.25">
      <c r="A42" s="17" t="s">
        <v>66</v>
      </c>
      <c r="B42" s="17">
        <v>801</v>
      </c>
      <c r="C42" s="17" t="s">
        <v>97</v>
      </c>
      <c r="D42" s="4">
        <v>42</v>
      </c>
      <c r="E42" s="4">
        <v>4</v>
      </c>
      <c r="F42" s="4">
        <v>0</v>
      </c>
      <c r="G42" s="4">
        <v>0</v>
      </c>
      <c r="H42" s="4">
        <v>0</v>
      </c>
      <c r="I42" s="4">
        <v>0</v>
      </c>
      <c r="J42" s="18">
        <f>D42+E42+F42+G42+H42+I42</f>
        <v>46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21">
        <v>0</v>
      </c>
      <c r="Q42" s="21">
        <v>0</v>
      </c>
      <c r="R42" s="21">
        <v>0</v>
      </c>
      <c r="S42" s="17">
        <f>J42+K42+L42+M42+N42+O42+Q42+R42</f>
        <v>46</v>
      </c>
      <c r="T42" s="12" t="s">
        <v>111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x14ac:dyDescent="0.25">
      <c r="U43" s="2"/>
      <c r="V43" s="2"/>
      <c r="X43" s="2"/>
      <c r="Y43" s="2"/>
      <c r="Z43" s="2"/>
      <c r="AA43" s="2"/>
    </row>
    <row r="45" spans="1:63" x14ac:dyDescent="0.25">
      <c r="U45" s="2"/>
      <c r="V45" s="2"/>
      <c r="X45" s="2"/>
    </row>
    <row r="46" spans="1:63" x14ac:dyDescent="0.25">
      <c r="U46" s="2"/>
      <c r="V46" s="2"/>
      <c r="X46" s="2"/>
    </row>
  </sheetData>
  <sortState ref="A29:T41">
    <sortCondition descending="1" ref="S29:S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MČ</vt:lpstr>
      <vt:lpstr>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</dc:creator>
  <cp:lastModifiedBy>Žan</cp:lastModifiedBy>
  <dcterms:created xsi:type="dcterms:W3CDTF">2016-05-21T20:04:03Z</dcterms:created>
  <dcterms:modified xsi:type="dcterms:W3CDTF">2016-05-22T13:13:29Z</dcterms:modified>
</cp:coreProperties>
</file>