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rsad\Desktop\"/>
    </mc:Choice>
  </mc:AlternateContent>
  <xr:revisionPtr revIDLastSave="0" documentId="8_{EC68EFE8-9F38-4ABE-BF90-5F1DBAC05D92}" xr6:coauthVersionLast="41" xr6:coauthVersionMax="41" xr10:uidLastSave="{00000000-0000-0000-0000-000000000000}"/>
  <bookViews>
    <workbookView xWindow="-108" yWindow="-108" windowWidth="23256" windowHeight="12720" activeTab="6" xr2:uid="{00000000-000D-0000-FFFF-FFFF00000000}"/>
  </bookViews>
  <sheets>
    <sheet name="MČ mlajši" sheetId="1" r:id="rId1"/>
    <sheet name="MČ starejši" sheetId="2" r:id="rId2"/>
    <sheet name="GG mlajši" sheetId="3" r:id="rId3"/>
    <sheet name="GG starejši" sheetId="4" r:id="rId4"/>
    <sheet name="PP+" sheetId="5" r:id="rId5"/>
    <sheet name="Koleščkarji" sheetId="6" r:id="rId6"/>
    <sheet name="Občani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isdP/DnR2gRDcjumN4Ib7JluLrgw=="/>
    </ext>
  </extLst>
</workbook>
</file>

<file path=xl/calcChain.xml><?xml version="1.0" encoding="utf-8"?>
<calcChain xmlns="http://schemas.openxmlformats.org/spreadsheetml/2006/main">
  <c r="T6" i="7" l="1"/>
  <c r="T4" i="7"/>
  <c r="T5" i="7"/>
  <c r="T3" i="7"/>
  <c r="T9" i="7"/>
  <c r="T2" i="7"/>
  <c r="T7" i="7"/>
  <c r="T8" i="7"/>
  <c r="Y3" i="6"/>
  <c r="Y2" i="6"/>
  <c r="Y4" i="6"/>
  <c r="Z2" i="5"/>
  <c r="Z5" i="5"/>
  <c r="Z3" i="5"/>
  <c r="Z4" i="5"/>
  <c r="V2" i="4"/>
  <c r="V8" i="4"/>
  <c r="V13" i="4"/>
  <c r="V14" i="4"/>
  <c r="V11" i="4"/>
  <c r="V12" i="4"/>
  <c r="V15" i="4"/>
  <c r="V4" i="4"/>
  <c r="V17" i="4"/>
  <c r="V6" i="4"/>
  <c r="V5" i="4"/>
  <c r="V16" i="4"/>
  <c r="V18" i="4"/>
  <c r="V10" i="4"/>
  <c r="V3" i="4"/>
  <c r="V9" i="4"/>
  <c r="V20" i="4"/>
  <c r="V19" i="4"/>
  <c r="V7" i="4"/>
  <c r="R20" i="3"/>
  <c r="R28" i="3"/>
  <c r="R17" i="3"/>
  <c r="R26" i="3"/>
  <c r="R29" i="3"/>
  <c r="R4" i="3"/>
  <c r="R38" i="3"/>
  <c r="R3" i="3"/>
  <c r="R24" i="3"/>
  <c r="R5" i="3"/>
  <c r="R23" i="3"/>
  <c r="R6" i="3"/>
  <c r="R40" i="3"/>
  <c r="R13" i="3"/>
  <c r="R14" i="3"/>
  <c r="R15" i="3"/>
  <c r="R36" i="3"/>
  <c r="R11" i="3"/>
  <c r="R19" i="3"/>
  <c r="R39" i="3"/>
  <c r="R7" i="3"/>
  <c r="R33" i="3"/>
  <c r="R30" i="3"/>
  <c r="R25" i="3"/>
  <c r="R18" i="3"/>
  <c r="R21" i="3"/>
  <c r="R22" i="3"/>
  <c r="R31" i="3"/>
  <c r="R32" i="3"/>
  <c r="R8" i="3"/>
  <c r="R34" i="3"/>
  <c r="R37" i="3"/>
  <c r="R27" i="3"/>
  <c r="R16" i="3"/>
  <c r="R9" i="3"/>
  <c r="R12" i="3"/>
  <c r="R35" i="3"/>
  <c r="R10" i="3"/>
  <c r="R2" i="3"/>
  <c r="T8" i="2"/>
  <c r="T20" i="2"/>
  <c r="T19" i="2"/>
  <c r="T30" i="2"/>
  <c r="T31" i="2"/>
  <c r="T22" i="2"/>
  <c r="T15" i="2"/>
  <c r="T28" i="2"/>
  <c r="T16" i="2"/>
  <c r="T21" i="2"/>
  <c r="T7" i="2"/>
  <c r="T26" i="2"/>
  <c r="T14" i="2"/>
  <c r="T12" i="2"/>
  <c r="T25" i="2"/>
  <c r="T27" i="2"/>
  <c r="T33" i="2"/>
  <c r="T6" i="2"/>
  <c r="T2" i="2"/>
  <c r="T24" i="2"/>
  <c r="T10" i="2"/>
  <c r="T4" i="2"/>
  <c r="T11" i="2"/>
  <c r="T32" i="2"/>
  <c r="T3" i="2"/>
  <c r="T23" i="2"/>
  <c r="T13" i="2"/>
  <c r="T5" i="2"/>
  <c r="T9" i="2"/>
  <c r="T18" i="2"/>
  <c r="T29" i="2"/>
  <c r="T17" i="2"/>
  <c r="R2" i="1"/>
  <c r="R8" i="1"/>
  <c r="R4" i="1"/>
  <c r="R3" i="1"/>
  <c r="R9" i="1"/>
  <c r="R6" i="1"/>
  <c r="R7" i="1"/>
  <c r="R10" i="1"/>
  <c r="R5" i="1"/>
  <c r="F6" i="7" l="1"/>
  <c r="F4" i="7"/>
  <c r="F5" i="7"/>
  <c r="F3" i="7"/>
  <c r="F9" i="7"/>
  <c r="F2" i="7"/>
  <c r="F7" i="7"/>
  <c r="F8" i="7"/>
  <c r="F8" i="4"/>
  <c r="F13" i="4"/>
  <c r="F14" i="4"/>
  <c r="F11" i="4"/>
  <c r="F21" i="4"/>
  <c r="F12" i="4"/>
  <c r="F15" i="4"/>
  <c r="F4" i="4"/>
  <c r="F17" i="4"/>
  <c r="F6" i="4"/>
  <c r="F5" i="4"/>
  <c r="F16" i="4"/>
  <c r="F18" i="4"/>
  <c r="F10" i="4"/>
  <c r="F2" i="4"/>
  <c r="F3" i="4"/>
  <c r="F9" i="4"/>
  <c r="F20" i="4"/>
  <c r="F19" i="4"/>
  <c r="F20" i="3"/>
  <c r="F28" i="3"/>
  <c r="F17" i="3"/>
  <c r="F26" i="3"/>
  <c r="F29" i="3"/>
  <c r="F4" i="3"/>
  <c r="F38" i="3"/>
  <c r="F3" i="3"/>
  <c r="F24" i="3"/>
  <c r="F5" i="3"/>
  <c r="F23" i="3"/>
  <c r="F6" i="3"/>
  <c r="F40" i="3"/>
  <c r="F13" i="3"/>
  <c r="F14" i="3"/>
  <c r="F15" i="3"/>
  <c r="F36" i="3"/>
  <c r="F11" i="3"/>
  <c r="F19" i="3"/>
  <c r="F39" i="3"/>
  <c r="F7" i="3"/>
  <c r="F33" i="3"/>
  <c r="F30" i="3"/>
  <c r="F25" i="3"/>
  <c r="F18" i="3"/>
  <c r="F21" i="3"/>
  <c r="F22" i="3"/>
  <c r="F31" i="3"/>
  <c r="F32" i="3"/>
  <c r="F8" i="3"/>
  <c r="F34" i="3"/>
  <c r="F37" i="3"/>
  <c r="F27" i="3"/>
  <c r="F16" i="3"/>
  <c r="F9" i="3"/>
  <c r="F12" i="3"/>
  <c r="F35" i="3"/>
  <c r="F10" i="3"/>
  <c r="F2" i="3"/>
  <c r="F7" i="4"/>
  <c r="F21" i="2"/>
  <c r="F7" i="2"/>
  <c r="F26" i="2"/>
  <c r="F14" i="2"/>
  <c r="F12" i="2"/>
  <c r="F25" i="2"/>
  <c r="F27" i="2"/>
  <c r="F6" i="2"/>
  <c r="F2" i="2"/>
  <c r="F24" i="2"/>
  <c r="F10" i="2"/>
  <c r="F4" i="2"/>
  <c r="F11" i="2"/>
  <c r="F32" i="2"/>
  <c r="F3" i="2"/>
  <c r="F23" i="2"/>
  <c r="F13" i="2"/>
  <c r="F5" i="2"/>
  <c r="F9" i="2"/>
  <c r="F18" i="2"/>
  <c r="F29" i="2"/>
  <c r="F28" i="2"/>
  <c r="F16" i="2"/>
  <c r="F15" i="2"/>
  <c r="F22" i="2"/>
  <c r="F31" i="2"/>
</calcChain>
</file>

<file path=xl/sharedStrings.xml><?xml version="1.0" encoding="utf-8"?>
<sst xmlns="http://schemas.openxmlformats.org/spreadsheetml/2006/main" count="603" uniqueCount="246">
  <si>
    <t>Ime ekipe</t>
  </si>
  <si>
    <t>Rod</t>
  </si>
  <si>
    <t>Čas štarta</t>
  </si>
  <si>
    <t>Čas prihoda</t>
  </si>
  <si>
    <t>Mrtvi čas</t>
  </si>
  <si>
    <t>Mrtvi čas (min)</t>
  </si>
  <si>
    <t>Skupni čas</t>
  </si>
  <si>
    <t>Točke za čas</t>
  </si>
  <si>
    <t xml:space="preserve">Najden KT </t>
  </si>
  <si>
    <t>Ključavničarska (Mrtvi)</t>
  </si>
  <si>
    <t>Kongresni trg (komunikacijski šum)
(morse)</t>
  </si>
  <si>
    <t>Kongresni trg (cevovod)</t>
  </si>
  <si>
    <t>Najden KT</t>
  </si>
  <si>
    <t>Spomenik Antona Aškerca (Taljenje ledu)</t>
  </si>
  <si>
    <t>sv. Florijan (mrtvi)</t>
  </si>
  <si>
    <t>Eipprova - (morse)</t>
  </si>
  <si>
    <t>Park Tivoli (kisli dež)</t>
  </si>
  <si>
    <t>Ljubljanski grad (minsko polje)</t>
  </si>
  <si>
    <t>Ajdovščina (razlitje nafte)</t>
  </si>
  <si>
    <t>Herkulov vodnjak (ekološke nesreče)</t>
  </si>
  <si>
    <t>Pogačarjev trg (vozli)</t>
  </si>
  <si>
    <t>Lutkovno gledališče (razvrščanje odpadkov)</t>
  </si>
  <si>
    <t>Dodatne točke</t>
  </si>
  <si>
    <t>Ljubljanski grad (razgradnja izdelkov)</t>
  </si>
  <si>
    <t>Skupaj točk</t>
  </si>
  <si>
    <t>Mesto</t>
  </si>
  <si>
    <t>Lutkovno gledališče (vozli)</t>
  </si>
  <si>
    <t>Prekmurski trg (maketa mesta)</t>
  </si>
  <si>
    <t>Pogačarjev trg (mrtvi)</t>
  </si>
  <si>
    <t>Tabor (vozli)</t>
  </si>
  <si>
    <t>Ognji</t>
  </si>
  <si>
    <t xml:space="preserve">Mesto
</t>
  </si>
  <si>
    <t xml:space="preserve">Dodatne točke+mrtvi kt-ji </t>
  </si>
  <si>
    <t>RTT</t>
  </si>
  <si>
    <t>Sokoli</t>
  </si>
  <si>
    <t>/</t>
  </si>
  <si>
    <t>Mačje Pande</t>
  </si>
  <si>
    <t>RBS</t>
  </si>
  <si>
    <t>Kožice</t>
  </si>
  <si>
    <t>RSV</t>
  </si>
  <si>
    <t>Kameleoni</t>
  </si>
  <si>
    <t>Lisice</t>
  </si>
  <si>
    <t>Snežni črvi</t>
  </si>
  <si>
    <t>Kobre 1</t>
  </si>
  <si>
    <t>Nočni sokoli</t>
  </si>
  <si>
    <t>Mamuti</t>
  </si>
  <si>
    <t>RBB</t>
  </si>
  <si>
    <t>Kobre 2</t>
  </si>
  <si>
    <t>Beli Ra Kuni</t>
  </si>
  <si>
    <t>Želvice</t>
  </si>
  <si>
    <t>Jaguarji</t>
  </si>
  <si>
    <t>Volkovi</t>
  </si>
  <si>
    <t>Volkci</t>
  </si>
  <si>
    <t>RMT</t>
  </si>
  <si>
    <t>Počasni volkovi</t>
  </si>
  <si>
    <t>Lev in levi</t>
  </si>
  <si>
    <t>Delfinčki</t>
  </si>
  <si>
    <t>Pajki</t>
  </si>
  <si>
    <t>Močeradi 1</t>
  </si>
  <si>
    <t>Garfildi</t>
  </si>
  <si>
    <t>RDV</t>
  </si>
  <si>
    <t>Močeradi 2</t>
  </si>
  <si>
    <t>Zobki</t>
  </si>
  <si>
    <t>Ubijalske pikapolonice</t>
  </si>
  <si>
    <t>RČM</t>
  </si>
  <si>
    <t>Falotki</t>
  </si>
  <si>
    <t>Fakirji</t>
  </si>
  <si>
    <t>Črni panterji</t>
  </si>
  <si>
    <t>Cukr</t>
  </si>
  <si>
    <t>RaR</t>
  </si>
  <si>
    <t>Buhtli</t>
  </si>
  <si>
    <t>Zažgani čipsi</t>
  </si>
  <si>
    <t>Slastni solatnik</t>
  </si>
  <si>
    <t>Rašiške bejbe</t>
  </si>
  <si>
    <t>Rumeni rižki</t>
  </si>
  <si>
    <t>Krofki bomo</t>
  </si>
  <si>
    <t>Beli tigri 1</t>
  </si>
  <si>
    <t>Črni pantrji</t>
  </si>
  <si>
    <t>Beli tigri 2</t>
  </si>
  <si>
    <t>Kače</t>
  </si>
  <si>
    <t>Jaka Šotorkar</t>
  </si>
  <si>
    <t>Pande</t>
  </si>
  <si>
    <t>Čoko banance</t>
  </si>
  <si>
    <t>Zmajčki 1</t>
  </si>
  <si>
    <t>ZR</t>
  </si>
  <si>
    <t>Zmajčki 2</t>
  </si>
  <si>
    <t>Gepardi</t>
  </si>
  <si>
    <t>RR</t>
  </si>
  <si>
    <t>Kitajske mačke</t>
  </si>
  <si>
    <t>RPK</t>
  </si>
  <si>
    <t>Vevrce</t>
  </si>
  <si>
    <t>Zmaji</t>
  </si>
  <si>
    <t>Šefi čokoladnih bananic</t>
  </si>
  <si>
    <t>Škorpijoni</t>
  </si>
  <si>
    <t>RTR</t>
  </si>
  <si>
    <t>Modrasi</t>
  </si>
  <si>
    <t>Lenivci</t>
  </si>
  <si>
    <t>Puhaste pandice</t>
  </si>
  <si>
    <t>Koalalale</t>
  </si>
  <si>
    <t>Neverjetnih 7</t>
  </si>
  <si>
    <t>PUMorske kače</t>
  </si>
  <si>
    <t>Kul ananasi</t>
  </si>
  <si>
    <t>Pume</t>
  </si>
  <si>
    <t>Veverce</t>
  </si>
  <si>
    <t>RSa</t>
  </si>
  <si>
    <t>Zeleni vojački</t>
  </si>
  <si>
    <t>Leni snežaki</t>
  </si>
  <si>
    <t>Zombi terminatorji</t>
  </si>
  <si>
    <t>Čufti</t>
  </si>
  <si>
    <t>Šarkiji</t>
  </si>
  <si>
    <t>Snežni leopardi</t>
  </si>
  <si>
    <t>Orli</t>
  </si>
  <si>
    <t>Nepremagljivi feferoni</t>
  </si>
  <si>
    <t>RLA</t>
  </si>
  <si>
    <t>Zmajčiči 1</t>
  </si>
  <si>
    <t>Bej in njegove punćke</t>
  </si>
  <si>
    <t>Zmajčiči 2</t>
  </si>
  <si>
    <t>Taborniški orli</t>
  </si>
  <si>
    <t>Kraljevi pitoni</t>
  </si>
  <si>
    <t>Modri sladkorčki</t>
  </si>
  <si>
    <t>Zlati levi</t>
  </si>
  <si>
    <t>Lisičke</t>
  </si>
  <si>
    <t>Megalodonski levi</t>
  </si>
  <si>
    <t>Pingovini</t>
  </si>
  <si>
    <t>Viteške krave</t>
  </si>
  <si>
    <t>RHV</t>
  </si>
  <si>
    <t>Trampi</t>
  </si>
  <si>
    <t>Super sove</t>
  </si>
  <si>
    <t>Tabor (ločevanje smeti)</t>
  </si>
  <si>
    <t>Prekmurski trg (eko pantonima)</t>
  </si>
  <si>
    <t>Lutkovno gledališče (Ajanje)</t>
  </si>
  <si>
    <t>Špica (postavi akvadukt)</t>
  </si>
  <si>
    <t>Eipprova (ekološki problemi)</t>
  </si>
  <si>
    <t>spomenik A. Aškerca (Reši polarne medvede)</t>
  </si>
  <si>
    <t>Vešče</t>
  </si>
  <si>
    <t>Gamsi</t>
  </si>
  <si>
    <t>7min</t>
  </si>
  <si>
    <t>Netopirji</t>
  </si>
  <si>
    <t>Delfini</t>
  </si>
  <si>
    <t>Dinozavri</t>
  </si>
  <si>
    <t>Stoli</t>
  </si>
  <si>
    <t>0min</t>
  </si>
  <si>
    <t>Vrtni palčki</t>
  </si>
  <si>
    <t>Čebule</t>
  </si>
  <si>
    <t>Rla</t>
  </si>
  <si>
    <t>Laurine tečke</t>
  </si>
  <si>
    <t>Sončki bombončki</t>
  </si>
  <si>
    <t> RaR</t>
  </si>
  <si>
    <t>Najstniški zmaj</t>
  </si>
  <si>
    <t>Zvite sove</t>
  </si>
  <si>
    <t>Hrabri risi</t>
  </si>
  <si>
    <t>Gorski volki</t>
  </si>
  <si>
    <t>Strašljivi krompirji</t>
  </si>
  <si>
    <t>Bogomol(j)ke</t>
  </si>
  <si>
    <t>Kačji pastriji</t>
  </si>
  <si>
    <t>Pokice</t>
  </si>
  <si>
    <t>Pujski</t>
  </si>
  <si>
    <t>VNŠ</t>
  </si>
  <si>
    <t>Svile</t>
  </si>
  <si>
    <t>Volkodlakaste lisice</t>
  </si>
  <si>
    <t>Lutkovno gledališče (maketa mesta)
(morse)</t>
  </si>
  <si>
    <t>Ljubljasnki grad (minsko polje)</t>
  </si>
  <si>
    <t>špica (opice)</t>
  </si>
  <si>
    <t>Eipprova (melodija vode)</t>
  </si>
  <si>
    <t>A. Aškerc (mrvi - čebele</t>
  </si>
  <si>
    <t>Ključavničarska (mrtvi - odpadki)</t>
  </si>
  <si>
    <t>kongresni trg (ugašanje sveč)</t>
  </si>
  <si>
    <t>Ajdovščina (zbiralnik vode)</t>
  </si>
  <si>
    <t>Staramo se!</t>
  </si>
  <si>
    <t>5min</t>
  </si>
  <si>
    <t>Cestarji</t>
  </si>
  <si>
    <t>Jagodke</t>
  </si>
  <si>
    <t>17min</t>
  </si>
  <si>
    <t>Kepce</t>
  </si>
  <si>
    <t>25min</t>
  </si>
  <si>
    <t>Bogomoljke</t>
  </si>
  <si>
    <t>14min</t>
  </si>
  <si>
    <t>Frji</t>
  </si>
  <si>
    <t>Pdš, kr ne morem it. Ni mi dobr.</t>
  </si>
  <si>
    <t>6min</t>
  </si>
  <si>
    <t>Kongresni trg (Amazonka)</t>
  </si>
  <si>
    <t>Eipprova - mrtvi</t>
  </si>
  <si>
    <t>Herkulov vodnjak (minsko polje)</t>
  </si>
  <si>
    <t>Ljubljanski grad (Sortiranje na daljavo)</t>
  </si>
  <si>
    <t>Pogačarjev trg (čas razgradnje)</t>
  </si>
  <si>
    <t>dodatne točke</t>
  </si>
  <si>
    <t>Leteči zmaji</t>
  </si>
  <si>
    <t>Nasmejanih 5</t>
  </si>
  <si>
    <t>RTR starši 1</t>
  </si>
  <si>
    <t>RTR starši 2</t>
  </si>
  <si>
    <t>RPK starši so carji</t>
  </si>
  <si>
    <t>Kriški/Križki</t>
  </si>
  <si>
    <t>Dolinarji</t>
  </si>
  <si>
    <t>RTR()</t>
  </si>
  <si>
    <t>Jetiji</t>
  </si>
  <si>
    <t>RHV()</t>
  </si>
  <si>
    <t>Najden KT (Mesarski most - mrtvi)</t>
  </si>
  <si>
    <t>Cankarjev vrh (mrtvi - odpadki)</t>
  </si>
  <si>
    <t>Park Tivoli (ugašanje sveč)</t>
  </si>
  <si>
    <t>Spomenik A. Aškerca (mrtvi - čebele)</t>
  </si>
  <si>
    <t>Eipprova ulica (melodija vode)</t>
  </si>
  <si>
    <t>Špica (opice)</t>
  </si>
  <si>
    <t>Lj. Grad (minsko polje)</t>
  </si>
  <si>
    <t>Lutkovno gledališče (maketa mesta)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</si>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</sst>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9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1"/>
      <color rgb="FF000000"/>
      <name val="Inconsolata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0" fontId="3" fillId="0" borderId="16" xfId="0" applyNumberFormat="1" applyFont="1" applyBorder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20" fontId="3" fillId="0" borderId="23" xfId="0" applyNumberFormat="1" applyFont="1" applyBorder="1" applyAlignment="1">
      <alignment horizontal="center" vertical="center" wrapText="1"/>
    </xf>
    <xf numFmtId="20" fontId="3" fillId="0" borderId="24" xfId="0" applyNumberFormat="1" applyFont="1" applyBorder="1" applyAlignment="1">
      <alignment horizontal="center" vertical="center" wrapText="1"/>
    </xf>
    <xf numFmtId="20" fontId="3" fillId="0" borderId="25" xfId="0" applyNumberFormat="1" applyFont="1" applyBorder="1" applyAlignment="1">
      <alignment horizontal="center" vertical="center" wrapText="1"/>
    </xf>
    <xf numFmtId="20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5" fillId="3" borderId="28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0" fillId="0" borderId="30" xfId="0" applyFont="1" applyBorder="1"/>
    <xf numFmtId="4" fontId="3" fillId="0" borderId="0" xfId="0" applyNumberFormat="1" applyFont="1"/>
    <xf numFmtId="1" fontId="3" fillId="0" borderId="0" xfId="0" applyNumberFormat="1" applyFont="1"/>
    <xf numFmtId="0" fontId="0" fillId="0" borderId="14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20" fontId="3" fillId="0" borderId="22" xfId="0" applyNumberFormat="1" applyFont="1" applyBorder="1" applyAlignment="1">
      <alignment horizontal="center" vertical="center" wrapText="1"/>
    </xf>
    <xf numFmtId="20" fontId="4" fillId="0" borderId="22" xfId="0" applyNumberFormat="1" applyFont="1" applyBorder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3" fillId="5" borderId="32" xfId="0" applyNumberFormat="1" applyFont="1" applyFill="1" applyBorder="1" applyAlignment="1">
      <alignment horizontal="center" vertical="center" wrapText="1"/>
    </xf>
    <xf numFmtId="20" fontId="3" fillId="5" borderId="18" xfId="0" applyNumberFormat="1" applyFont="1" applyFill="1" applyBorder="1" applyAlignment="1">
      <alignment horizontal="center" vertical="center" wrapText="1"/>
    </xf>
    <xf numFmtId="20" fontId="3" fillId="5" borderId="28" xfId="0" applyNumberFormat="1" applyFont="1" applyFill="1" applyBorder="1" applyAlignment="1">
      <alignment horizontal="center" vertical="center" wrapText="1"/>
    </xf>
    <xf numFmtId="20" fontId="4" fillId="5" borderId="28" xfId="0" applyNumberFormat="1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3" fontId="3" fillId="5" borderId="35" xfId="0" applyNumberFormat="1" applyFont="1" applyFill="1" applyBorder="1" applyAlignment="1">
      <alignment horizontal="center" vertical="center" wrapText="1"/>
    </xf>
    <xf numFmtId="20" fontId="3" fillId="6" borderId="32" xfId="0" applyNumberFormat="1" applyFont="1" applyFill="1" applyBorder="1" applyAlignment="1">
      <alignment horizontal="center" vertical="center" wrapText="1"/>
    </xf>
    <xf numFmtId="20" fontId="3" fillId="6" borderId="18" xfId="0" applyNumberFormat="1" applyFont="1" applyFill="1" applyBorder="1" applyAlignment="1">
      <alignment horizontal="center" vertical="center" wrapText="1"/>
    </xf>
    <xf numFmtId="20" fontId="3" fillId="6" borderId="28" xfId="0" applyNumberFormat="1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3" fontId="3" fillId="6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3" fontId="3" fillId="5" borderId="36" xfId="0" applyNumberFormat="1" applyFont="1" applyFill="1" applyBorder="1" applyAlignment="1">
      <alignment horizontal="center" vertical="center" wrapText="1"/>
    </xf>
    <xf numFmtId="20" fontId="3" fillId="6" borderId="38" xfId="0" applyNumberFormat="1" applyFont="1" applyFill="1" applyBorder="1" applyAlignment="1">
      <alignment horizontal="center" vertical="center" wrapText="1"/>
    </xf>
    <xf numFmtId="20" fontId="3" fillId="6" borderId="29" xfId="0" applyNumberFormat="1" applyFont="1" applyFill="1" applyBorder="1" applyAlignment="1">
      <alignment horizontal="center" vertical="center" wrapText="1"/>
    </xf>
    <xf numFmtId="20" fontId="3" fillId="6" borderId="39" xfId="0" applyNumberFormat="1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20" fontId="3" fillId="5" borderId="42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20" fontId="3" fillId="5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/>
    </xf>
    <xf numFmtId="20" fontId="3" fillId="5" borderId="39" xfId="0" applyNumberFormat="1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20" fontId="3" fillId="0" borderId="20" xfId="0" applyNumberFormat="1" applyFont="1" applyBorder="1" applyAlignment="1">
      <alignment horizontal="center" vertical="center" wrapText="1"/>
    </xf>
    <xf numFmtId="20" fontId="3" fillId="0" borderId="2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20" fontId="3" fillId="0" borderId="17" xfId="0" applyNumberFormat="1" applyFont="1" applyBorder="1" applyAlignment="1">
      <alignment horizontal="center" vertical="center" wrapText="1"/>
    </xf>
    <xf numFmtId="3" fontId="5" fillId="3" borderId="28" xfId="0" applyNumberFormat="1" applyFont="1" applyFill="1" applyBorder="1" applyAlignment="1">
      <alignment horizontal="center"/>
    </xf>
    <xf numFmtId="20" fontId="3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3" fillId="0" borderId="45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3" fontId="5" fillId="0" borderId="22" xfId="0" applyNumberFormat="1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 wrapText="1"/>
    </xf>
    <xf numFmtId="20" fontId="4" fillId="0" borderId="25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0" fontId="3" fillId="0" borderId="28" xfId="0" applyNumberFormat="1" applyFont="1" applyBorder="1" applyAlignment="1">
      <alignment horizontal="center" vertical="center" wrapText="1"/>
    </xf>
    <xf numFmtId="20" fontId="6" fillId="0" borderId="28" xfId="0" applyNumberFormat="1" applyFont="1" applyBorder="1" applyAlignment="1">
      <alignment horizontal="center" vertical="center" wrapText="1"/>
    </xf>
    <xf numFmtId="20" fontId="4" fillId="5" borderId="28" xfId="0" applyNumberFormat="1" applyFont="1" applyFill="1" applyBorder="1" applyAlignment="1">
      <alignment horizontal="center" vertical="center" wrapText="1"/>
    </xf>
    <xf numFmtId="20" fontId="4" fillId="6" borderId="28" xfId="0" applyNumberFormat="1" applyFont="1" applyFill="1" applyBorder="1" applyAlignment="1">
      <alignment horizontal="center" vertical="center" wrapText="1"/>
    </xf>
    <xf numFmtId="20" fontId="4" fillId="6" borderId="39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0" fontId="3" fillId="0" borderId="46" xfId="0" applyNumberFormat="1" applyFont="1" applyBorder="1" applyAlignment="1">
      <alignment horizontal="center" vertical="center" wrapText="1"/>
    </xf>
    <xf numFmtId="20" fontId="3" fillId="0" borderId="50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0" fontId="3" fillId="4" borderId="2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49" xfId="0" applyFont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3" fillId="6" borderId="34" xfId="0" applyNumberFormat="1" applyFont="1" applyFill="1" applyBorder="1" applyAlignment="1">
      <alignment horizontal="center" vertical="center" wrapText="1"/>
    </xf>
    <xf numFmtId="3" fontId="3" fillId="5" borderId="29" xfId="0" applyNumberFormat="1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avadno" xfId="0" builtinId="0"/>
  </cellStyles>
  <dxfs count="236"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S11" sqref="S11"/>
    </sheetView>
  </sheetViews>
  <sheetFormatPr defaultColWidth="14.44140625" defaultRowHeight="15" customHeight="1"/>
  <cols>
    <col min="1" max="1" width="21.33203125" customWidth="1"/>
    <col min="2" max="6" width="14.44140625" customWidth="1"/>
    <col min="10" max="11" width="16.88671875" customWidth="1"/>
    <col min="14" max="15" width="17.44140625" customWidth="1"/>
    <col min="16" max="17" width="18.44140625" customWidth="1"/>
    <col min="18" max="18" width="18" customWidth="1"/>
  </cols>
  <sheetData>
    <row r="1" spans="1:29" ht="24" customHeight="1" thickBot="1">
      <c r="A1" s="2" t="s">
        <v>0</v>
      </c>
      <c r="B1" s="5" t="s">
        <v>1</v>
      </c>
      <c r="C1" s="7" t="s">
        <v>2</v>
      </c>
      <c r="D1" s="7" t="s">
        <v>3</v>
      </c>
      <c r="E1" s="7" t="s">
        <v>4</v>
      </c>
      <c r="F1" s="7" t="s">
        <v>6</v>
      </c>
      <c r="G1" s="9" t="s">
        <v>8</v>
      </c>
      <c r="H1" s="5" t="s">
        <v>9</v>
      </c>
      <c r="I1" s="9" t="s">
        <v>12</v>
      </c>
      <c r="J1" s="5" t="s">
        <v>13</v>
      </c>
      <c r="K1" s="9" t="s">
        <v>12</v>
      </c>
      <c r="L1" s="5" t="s">
        <v>16</v>
      </c>
      <c r="M1" s="9" t="s">
        <v>12</v>
      </c>
      <c r="N1" s="5" t="s">
        <v>18</v>
      </c>
      <c r="O1" s="9" t="s">
        <v>12</v>
      </c>
      <c r="P1" s="5" t="s">
        <v>20</v>
      </c>
      <c r="Q1" s="7" t="s">
        <v>22</v>
      </c>
      <c r="R1" s="11" t="s">
        <v>24</v>
      </c>
      <c r="S1" s="11" t="s">
        <v>25</v>
      </c>
      <c r="T1" s="12"/>
      <c r="U1" s="12"/>
      <c r="V1" s="12"/>
      <c r="W1" s="12"/>
      <c r="X1" s="12"/>
      <c r="Y1" s="12"/>
      <c r="Z1" s="12"/>
      <c r="AA1" s="12"/>
      <c r="AB1" s="12"/>
    </row>
    <row r="2" spans="1:29" ht="15.75" customHeight="1">
      <c r="A2" s="13" t="s">
        <v>38</v>
      </c>
      <c r="B2" s="15" t="s">
        <v>39</v>
      </c>
      <c r="C2" s="16">
        <v>0.38194444444444442</v>
      </c>
      <c r="D2" s="16">
        <v>0.47916666666666669</v>
      </c>
      <c r="E2" s="18">
        <v>9</v>
      </c>
      <c r="F2" s="16">
        <v>9.0972222222222218E-2</v>
      </c>
      <c r="G2" s="21">
        <v>100</v>
      </c>
      <c r="H2" s="23">
        <v>100</v>
      </c>
      <c r="I2" s="21">
        <v>100</v>
      </c>
      <c r="J2" s="23">
        <v>70</v>
      </c>
      <c r="K2" s="21">
        <v>100</v>
      </c>
      <c r="L2" s="23">
        <v>90</v>
      </c>
      <c r="M2" s="21">
        <v>100</v>
      </c>
      <c r="N2" s="23">
        <v>70</v>
      </c>
      <c r="O2" s="21">
        <v>100</v>
      </c>
      <c r="P2" s="23">
        <v>50</v>
      </c>
      <c r="Q2" s="18">
        <v>100</v>
      </c>
      <c r="R2" s="156">
        <f>G2+H2+I2+J2+K2+L2+M2+N2+O2+P2+Q2</f>
        <v>980</v>
      </c>
      <c r="S2" s="153" t="s">
        <v>204</v>
      </c>
      <c r="T2" s="12"/>
      <c r="U2" s="12"/>
      <c r="V2" s="12"/>
      <c r="W2" s="12"/>
      <c r="X2" s="12"/>
      <c r="Y2" s="12"/>
      <c r="Z2" s="12"/>
      <c r="AA2" s="12"/>
      <c r="AB2" s="12"/>
    </row>
    <row r="3" spans="1:29" ht="15.75" customHeight="1">
      <c r="A3" s="17" t="s">
        <v>48</v>
      </c>
      <c r="B3" s="24" t="s">
        <v>46</v>
      </c>
      <c r="C3" s="19">
        <v>0.40277777777777773</v>
      </c>
      <c r="D3" s="34">
        <v>0.50069444444444444</v>
      </c>
      <c r="E3" s="22" t="s">
        <v>35</v>
      </c>
      <c r="F3" s="34">
        <v>9.7916666666666666E-2</v>
      </c>
      <c r="G3" s="27">
        <v>100</v>
      </c>
      <c r="H3" s="28">
        <v>100</v>
      </c>
      <c r="I3" s="27">
        <v>100</v>
      </c>
      <c r="J3" s="28">
        <v>100</v>
      </c>
      <c r="K3" s="27">
        <v>100</v>
      </c>
      <c r="L3" s="28">
        <v>90</v>
      </c>
      <c r="M3" s="27">
        <v>100</v>
      </c>
      <c r="N3" s="28">
        <v>70</v>
      </c>
      <c r="O3" s="27">
        <v>100</v>
      </c>
      <c r="P3" s="28">
        <v>40</v>
      </c>
      <c r="Q3" s="22">
        <v>80</v>
      </c>
      <c r="R3" s="157">
        <f>G3+H3+I3+J3+K3+L3+M3+N3+O3+P3+Q3</f>
        <v>980</v>
      </c>
      <c r="S3" s="154" t="s">
        <v>204</v>
      </c>
      <c r="T3" s="12"/>
      <c r="U3" s="12"/>
      <c r="V3" s="12"/>
      <c r="W3" s="12"/>
      <c r="X3" s="12"/>
      <c r="Y3" s="12"/>
      <c r="Z3" s="12"/>
      <c r="AA3" s="12"/>
      <c r="AB3" s="12"/>
    </row>
    <row r="4" spans="1:29" ht="15.75" customHeight="1">
      <c r="A4" s="17" t="s">
        <v>44</v>
      </c>
      <c r="B4" s="24" t="s">
        <v>46</v>
      </c>
      <c r="C4" s="19">
        <v>0.39583333333333331</v>
      </c>
      <c r="D4" s="20">
        <v>0.49375000000000002</v>
      </c>
      <c r="E4" s="22">
        <v>4</v>
      </c>
      <c r="F4" s="20">
        <v>9.5138888888888884E-2</v>
      </c>
      <c r="G4" s="27">
        <v>100</v>
      </c>
      <c r="H4" s="28">
        <v>100</v>
      </c>
      <c r="I4" s="27">
        <v>100</v>
      </c>
      <c r="J4" s="28">
        <v>70</v>
      </c>
      <c r="K4" s="27">
        <v>100</v>
      </c>
      <c r="L4" s="28">
        <v>100</v>
      </c>
      <c r="M4" s="27">
        <v>100</v>
      </c>
      <c r="N4" s="28">
        <v>80</v>
      </c>
      <c r="O4" s="27">
        <v>100</v>
      </c>
      <c r="P4" s="28">
        <v>40</v>
      </c>
      <c r="Q4" s="22">
        <v>80</v>
      </c>
      <c r="R4" s="157">
        <f>G4+H4+I4+J4+K4+L4+M4+N4+O4+P4+Q4</f>
        <v>970</v>
      </c>
      <c r="S4" s="154" t="s">
        <v>206</v>
      </c>
      <c r="T4" s="12"/>
      <c r="U4" s="12"/>
      <c r="V4" s="12"/>
      <c r="W4" s="12"/>
      <c r="X4" s="12"/>
      <c r="Y4" s="12"/>
      <c r="Z4" s="12"/>
      <c r="AA4" s="12"/>
      <c r="AB4" s="12"/>
    </row>
    <row r="5" spans="1:29" ht="15.75" customHeight="1">
      <c r="A5" s="17" t="s">
        <v>30</v>
      </c>
      <c r="B5" s="24" t="s">
        <v>33</v>
      </c>
      <c r="C5" s="159">
        <v>0.375</v>
      </c>
      <c r="D5" s="159">
        <v>0.4597222222222222</v>
      </c>
      <c r="E5" s="160" t="s">
        <v>35</v>
      </c>
      <c r="F5" s="159">
        <v>8.4722222222222227E-2</v>
      </c>
      <c r="G5" s="27">
        <v>100</v>
      </c>
      <c r="H5" s="28">
        <v>100</v>
      </c>
      <c r="I5" s="27">
        <v>100</v>
      </c>
      <c r="J5" s="28">
        <v>80</v>
      </c>
      <c r="K5" s="27">
        <v>100</v>
      </c>
      <c r="L5" s="28">
        <v>90</v>
      </c>
      <c r="M5" s="27">
        <v>100</v>
      </c>
      <c r="N5" s="28">
        <v>70</v>
      </c>
      <c r="O5" s="27">
        <v>100</v>
      </c>
      <c r="P5" s="28">
        <v>40</v>
      </c>
      <c r="Q5" s="160">
        <v>80</v>
      </c>
      <c r="R5" s="157">
        <f>G5+H5+I5+J5+K5+L5+M5+N5+O5+P5+Q5</f>
        <v>960</v>
      </c>
      <c r="S5" s="154" t="s">
        <v>205</v>
      </c>
      <c r="T5" s="12"/>
      <c r="U5" s="12"/>
      <c r="V5" s="12"/>
      <c r="W5" s="12"/>
      <c r="X5" s="12"/>
      <c r="Y5" s="12"/>
      <c r="Z5" s="12"/>
      <c r="AA5" s="12"/>
      <c r="AB5" s="12"/>
    </row>
    <row r="6" spans="1:29" ht="15.75" customHeight="1">
      <c r="A6" s="17" t="s">
        <v>56</v>
      </c>
      <c r="B6" s="24" t="s">
        <v>53</v>
      </c>
      <c r="C6" s="19">
        <v>0.4236111111111111</v>
      </c>
      <c r="D6" s="20">
        <v>0.51666666666666672</v>
      </c>
      <c r="E6" s="22">
        <v>9</v>
      </c>
      <c r="F6" s="20">
        <v>8.6805555555555566E-2</v>
      </c>
      <c r="G6" s="27">
        <v>100</v>
      </c>
      <c r="H6" s="28">
        <v>100</v>
      </c>
      <c r="I6" s="27">
        <v>100</v>
      </c>
      <c r="J6" s="28">
        <v>60</v>
      </c>
      <c r="K6" s="27">
        <v>100</v>
      </c>
      <c r="L6" s="28">
        <v>100</v>
      </c>
      <c r="M6" s="27">
        <v>100</v>
      </c>
      <c r="N6" s="28">
        <v>90</v>
      </c>
      <c r="O6" s="27">
        <v>100</v>
      </c>
      <c r="P6" s="28">
        <v>30</v>
      </c>
      <c r="Q6" s="22">
        <v>80</v>
      </c>
      <c r="R6" s="157">
        <f>G6+H6+I6+J6+K6+L6+M6+N6+O6+P6+Q6</f>
        <v>960</v>
      </c>
      <c r="S6" s="154" t="s">
        <v>205</v>
      </c>
      <c r="T6" s="12"/>
      <c r="U6" s="12"/>
      <c r="V6" s="12"/>
      <c r="W6" s="12"/>
      <c r="X6" s="12"/>
      <c r="Y6" s="12"/>
      <c r="Z6" s="12"/>
      <c r="AA6" s="12"/>
      <c r="AB6" s="12"/>
    </row>
    <row r="7" spans="1:29" ht="15.75" customHeight="1">
      <c r="A7" s="17" t="s">
        <v>59</v>
      </c>
      <c r="B7" s="24" t="s">
        <v>60</v>
      </c>
      <c r="C7" s="19">
        <v>0.4375</v>
      </c>
      <c r="D7" s="20">
        <v>0.5493055555555556</v>
      </c>
      <c r="E7" s="22" t="s">
        <v>35</v>
      </c>
      <c r="F7" s="20">
        <v>0.11180555555555556</v>
      </c>
      <c r="G7" s="27">
        <v>100</v>
      </c>
      <c r="H7" s="28">
        <v>100</v>
      </c>
      <c r="I7" s="27">
        <v>100</v>
      </c>
      <c r="J7" s="28">
        <v>100</v>
      </c>
      <c r="K7" s="27">
        <v>100</v>
      </c>
      <c r="L7" s="28">
        <v>40</v>
      </c>
      <c r="M7" s="27">
        <v>100</v>
      </c>
      <c r="N7" s="28">
        <v>80</v>
      </c>
      <c r="O7" s="27">
        <v>100</v>
      </c>
      <c r="P7" s="28">
        <v>50</v>
      </c>
      <c r="Q7" s="22">
        <v>80</v>
      </c>
      <c r="R7" s="157">
        <f>G7+H7+I7+J7+K7+L7+M7+N7+O7+P7+Q7</f>
        <v>950</v>
      </c>
      <c r="S7" s="154" t="s">
        <v>209</v>
      </c>
      <c r="T7" s="12"/>
      <c r="U7" s="12"/>
      <c r="V7" s="12"/>
      <c r="W7" s="12"/>
      <c r="X7" s="12"/>
      <c r="Y7" s="12"/>
      <c r="Z7" s="12"/>
      <c r="AA7" s="12"/>
      <c r="AB7" s="12"/>
    </row>
    <row r="8" spans="1:29" ht="15.75" customHeight="1">
      <c r="A8" s="17" t="s">
        <v>42</v>
      </c>
      <c r="B8" s="24" t="s">
        <v>39</v>
      </c>
      <c r="C8" s="19">
        <v>0.3888888888888889</v>
      </c>
      <c r="D8" s="20">
        <v>0.48333333333333334</v>
      </c>
      <c r="E8" s="22">
        <v>20</v>
      </c>
      <c r="F8" s="20">
        <v>8.0555555555555561E-2</v>
      </c>
      <c r="G8" s="27">
        <v>100</v>
      </c>
      <c r="H8" s="28">
        <v>100</v>
      </c>
      <c r="I8" s="27">
        <v>100</v>
      </c>
      <c r="J8" s="28">
        <v>70</v>
      </c>
      <c r="K8" s="27">
        <v>100</v>
      </c>
      <c r="L8" s="28">
        <v>10</v>
      </c>
      <c r="M8" s="27">
        <v>100</v>
      </c>
      <c r="N8" s="28">
        <v>60</v>
      </c>
      <c r="O8" s="27">
        <v>100</v>
      </c>
      <c r="P8" s="28">
        <v>50</v>
      </c>
      <c r="Q8" s="22">
        <v>80</v>
      </c>
      <c r="R8" s="157">
        <f>G8+H8+I8+J8+K8+L8+M8+N8+O8+P8+Q8</f>
        <v>870</v>
      </c>
      <c r="S8" s="154" t="s">
        <v>210</v>
      </c>
      <c r="T8" s="12"/>
      <c r="U8" s="12"/>
      <c r="V8" s="12"/>
      <c r="W8" s="12"/>
      <c r="X8" s="12"/>
      <c r="Y8" s="12"/>
      <c r="Z8" s="12"/>
      <c r="AA8" s="12"/>
      <c r="AB8" s="12"/>
    </row>
    <row r="9" spans="1:29" ht="15.75" customHeight="1">
      <c r="A9" s="17" t="s">
        <v>52</v>
      </c>
      <c r="B9" s="24" t="s">
        <v>53</v>
      </c>
      <c r="C9" s="19">
        <v>0.41666666666666669</v>
      </c>
      <c r="D9" s="20">
        <v>0.54652777777777772</v>
      </c>
      <c r="E9" s="22" t="s">
        <v>35</v>
      </c>
      <c r="F9" s="20">
        <v>0.12986111111111112</v>
      </c>
      <c r="G9" s="27">
        <v>100</v>
      </c>
      <c r="H9" s="28">
        <v>100</v>
      </c>
      <c r="I9" s="27">
        <v>100</v>
      </c>
      <c r="J9" s="28">
        <v>80</v>
      </c>
      <c r="K9" s="27">
        <v>100</v>
      </c>
      <c r="L9" s="28">
        <v>60</v>
      </c>
      <c r="M9" s="27">
        <v>100</v>
      </c>
      <c r="N9" s="28">
        <v>60</v>
      </c>
      <c r="O9" s="27">
        <v>100</v>
      </c>
      <c r="P9" s="28">
        <v>40</v>
      </c>
      <c r="Q9" s="22">
        <v>0</v>
      </c>
      <c r="R9" s="157">
        <f>G9+H9+I9+J9+K9+L9+M9+N9+O9+P9+Q9</f>
        <v>840</v>
      </c>
      <c r="S9" s="154" t="s">
        <v>211</v>
      </c>
      <c r="T9" s="12"/>
      <c r="U9" s="12"/>
      <c r="V9" s="12"/>
      <c r="W9" s="12"/>
      <c r="X9" s="12"/>
      <c r="Y9" s="12"/>
      <c r="Z9" s="12"/>
      <c r="AA9" s="12"/>
      <c r="AB9" s="12"/>
    </row>
    <row r="10" spans="1:29" ht="15.75" customHeight="1" thickBot="1">
      <c r="A10" s="45" t="s">
        <v>65</v>
      </c>
      <c r="B10" s="46" t="s">
        <v>60</v>
      </c>
      <c r="C10" s="47">
        <v>0.44444444444444442</v>
      </c>
      <c r="D10" s="48">
        <v>0.54791666666666672</v>
      </c>
      <c r="E10" s="49" t="s">
        <v>35</v>
      </c>
      <c r="F10" s="48">
        <v>0.10347222222222222</v>
      </c>
      <c r="G10" s="50">
        <v>100</v>
      </c>
      <c r="H10" s="51">
        <v>100</v>
      </c>
      <c r="I10" s="50">
        <v>100</v>
      </c>
      <c r="J10" s="51">
        <v>70</v>
      </c>
      <c r="K10" s="50">
        <v>100</v>
      </c>
      <c r="L10" s="51">
        <v>0</v>
      </c>
      <c r="M10" s="50">
        <v>0</v>
      </c>
      <c r="N10" s="51">
        <v>0</v>
      </c>
      <c r="O10" s="50">
        <v>100</v>
      </c>
      <c r="P10" s="51">
        <v>50</v>
      </c>
      <c r="Q10" s="49">
        <v>10</v>
      </c>
      <c r="R10" s="158">
        <f>G10+H10+I10+J10+K10+L10+M10+N10+O10+P10+Q10</f>
        <v>630</v>
      </c>
      <c r="S10" s="155" t="s">
        <v>212</v>
      </c>
      <c r="T10" s="12"/>
      <c r="U10" s="12"/>
      <c r="V10" s="12"/>
      <c r="W10" s="12"/>
      <c r="X10" s="12"/>
      <c r="Y10" s="12"/>
      <c r="Z10" s="12"/>
      <c r="AA10" s="12"/>
      <c r="AB10" s="12"/>
    </row>
    <row r="11" spans="1:29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15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15.75" customHeight="1">
      <c r="A27" s="12"/>
      <c r="B27" s="12"/>
      <c r="C27" s="12"/>
      <c r="D27" s="5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5.75" customHeight="1">
      <c r="A28" s="12"/>
      <c r="B28" s="12"/>
      <c r="C28" s="12"/>
      <c r="D28" s="12"/>
      <c r="E28" s="54"/>
      <c r="F28" s="5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15.75" customHeight="1">
      <c r="A29" s="12"/>
      <c r="B29" s="12"/>
      <c r="C29" s="12"/>
      <c r="D29" s="12"/>
      <c r="E29" s="5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spans="1:29" ht="15.75" customHeight="1"/>
    <row r="222" spans="1:29" ht="15.75" customHeight="1"/>
    <row r="223" spans="1:29" ht="15.75" customHeight="1"/>
    <row r="224" spans="1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S10">
    <sortCondition descending="1" ref="R2:R10"/>
  </sortState>
  <conditionalFormatting sqref="D2:S10">
    <cfRule type="expression" dxfId="235" priority="1">
      <formula>ISEVEN(ROW())</formula>
    </cfRule>
  </conditionalFormatting>
  <conditionalFormatting sqref="D2:S10">
    <cfRule type="expression" dxfId="234" priority="2">
      <formula>ISODD(ROW())</formula>
    </cfRule>
  </conditionalFormatting>
  <conditionalFormatting sqref="A2:B2">
    <cfRule type="expression" dxfId="233" priority="3">
      <formula>ISEVEN(ROW())</formula>
    </cfRule>
  </conditionalFormatting>
  <conditionalFormatting sqref="A2:B2">
    <cfRule type="expression" dxfId="232" priority="4">
      <formula>ISODD(ROW())</formula>
    </cfRule>
  </conditionalFormatting>
  <conditionalFormatting sqref="A3:C3">
    <cfRule type="expression" dxfId="231" priority="5">
      <formula>ISEVEN(ROW())</formula>
    </cfRule>
  </conditionalFormatting>
  <conditionalFormatting sqref="A3:C3">
    <cfRule type="expression" dxfId="230" priority="6">
      <formula>ISODD(ROW())</formula>
    </cfRule>
  </conditionalFormatting>
  <conditionalFormatting sqref="A5:C5">
    <cfRule type="expression" dxfId="229" priority="7">
      <formula>ISEVEN(ROW())</formula>
    </cfRule>
  </conditionalFormatting>
  <conditionalFormatting sqref="A5:C5">
    <cfRule type="expression" dxfId="228" priority="8">
      <formula>ISODD(ROW())</formula>
    </cfRule>
  </conditionalFormatting>
  <conditionalFormatting sqref="A7:C7">
    <cfRule type="expression" dxfId="227" priority="9">
      <formula>ISEVEN(ROW())</formula>
    </cfRule>
  </conditionalFormatting>
  <conditionalFormatting sqref="A7:C7">
    <cfRule type="expression" dxfId="226" priority="10">
      <formula>ISODD(ROW())</formula>
    </cfRule>
  </conditionalFormatting>
  <conditionalFormatting sqref="A9:C9">
    <cfRule type="expression" dxfId="225" priority="11">
      <formula>ISEVEN(ROW())</formula>
    </cfRule>
  </conditionalFormatting>
  <conditionalFormatting sqref="A9:C9">
    <cfRule type="expression" dxfId="224" priority="12">
      <formula>ISODD(ROW())</formula>
    </cfRule>
  </conditionalFormatting>
  <conditionalFormatting sqref="A4:C4">
    <cfRule type="expression" dxfId="223" priority="13">
      <formula>ISEVEN(ROW())</formula>
    </cfRule>
  </conditionalFormatting>
  <conditionalFormatting sqref="A4:C4">
    <cfRule type="expression" dxfId="222" priority="14">
      <formula>ISODD(ROW())</formula>
    </cfRule>
  </conditionalFormatting>
  <conditionalFormatting sqref="A6:C6">
    <cfRule type="expression" dxfId="221" priority="15">
      <formula>ISEVEN(ROW())</formula>
    </cfRule>
  </conditionalFormatting>
  <conditionalFormatting sqref="A6:C6">
    <cfRule type="expression" dxfId="220" priority="16">
      <formula>ISODD(ROW())</formula>
    </cfRule>
  </conditionalFormatting>
  <conditionalFormatting sqref="A8:C8">
    <cfRule type="expression" dxfId="219" priority="17">
      <formula>ISEVEN(ROW())</formula>
    </cfRule>
  </conditionalFormatting>
  <conditionalFormatting sqref="A8:C8">
    <cfRule type="expression" dxfId="218" priority="18">
      <formula>ISODD(ROW())</formula>
    </cfRule>
  </conditionalFormatting>
  <conditionalFormatting sqref="A10:C10">
    <cfRule type="expression" dxfId="217" priority="19">
      <formula>ISEVEN(ROW())</formula>
    </cfRule>
  </conditionalFormatting>
  <conditionalFormatting sqref="A10:C10">
    <cfRule type="expression" dxfId="216" priority="20">
      <formula>ISODD(ROW())</formula>
    </cfRule>
  </conditionalFormatting>
  <conditionalFormatting sqref="C2">
    <cfRule type="expression" dxfId="215" priority="21">
      <formula>ISEVEN(ROW())</formula>
    </cfRule>
  </conditionalFormatting>
  <conditionalFormatting sqref="C2">
    <cfRule type="expression" dxfId="214" priority="22">
      <formula>ISODD(ROW())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1000"/>
  <sheetViews>
    <sheetView zoomScale="85" zoomScaleNormal="85" workbookViewId="0">
      <pane xSplit="1" ySplit="1" topLeftCell="K7" activePane="bottomRight" state="frozen"/>
      <selection pane="topRight" activeCell="B1" sqref="B1"/>
      <selection pane="bottomLeft" activeCell="A2" sqref="A2"/>
      <selection pane="bottomRight" activeCell="U34" sqref="U34"/>
    </sheetView>
  </sheetViews>
  <sheetFormatPr defaultColWidth="14.44140625" defaultRowHeight="15" customHeight="1"/>
  <cols>
    <col min="1" max="1" width="29.88671875" customWidth="1"/>
    <col min="2" max="5" width="14.44140625" customWidth="1"/>
    <col min="6" max="6" width="22.44140625" customWidth="1"/>
    <col min="8" max="8" width="22.33203125" customWidth="1"/>
    <col min="10" max="11" width="16.88671875" customWidth="1"/>
    <col min="14" max="15" width="17.44140625" customWidth="1"/>
    <col min="16" max="17" width="18.44140625" customWidth="1"/>
    <col min="18" max="21" width="18" customWidth="1"/>
  </cols>
  <sheetData>
    <row r="1" spans="1:30" ht="56.25" customHeight="1" thickBot="1">
      <c r="A1" s="1" t="s">
        <v>0</v>
      </c>
      <c r="B1" s="3" t="s">
        <v>1</v>
      </c>
      <c r="C1" s="6" t="s">
        <v>2</v>
      </c>
      <c r="D1" s="3" t="s">
        <v>3</v>
      </c>
      <c r="E1" s="3" t="s">
        <v>4</v>
      </c>
      <c r="F1" s="3" t="s">
        <v>6</v>
      </c>
      <c r="G1" s="6" t="s">
        <v>8</v>
      </c>
      <c r="H1" s="4" t="s">
        <v>11</v>
      </c>
      <c r="I1" s="6" t="s">
        <v>12</v>
      </c>
      <c r="J1" s="4" t="s">
        <v>15</v>
      </c>
      <c r="K1" s="6" t="s">
        <v>12</v>
      </c>
      <c r="L1" s="4" t="s">
        <v>19</v>
      </c>
      <c r="M1" s="6" t="s">
        <v>12</v>
      </c>
      <c r="N1" s="4" t="s">
        <v>23</v>
      </c>
      <c r="O1" s="6" t="s">
        <v>12</v>
      </c>
      <c r="P1" s="4" t="s">
        <v>26</v>
      </c>
      <c r="Q1" s="6" t="s">
        <v>12</v>
      </c>
      <c r="R1" s="4" t="s">
        <v>28</v>
      </c>
      <c r="S1" s="7" t="s">
        <v>22</v>
      </c>
      <c r="T1" s="11" t="s">
        <v>24</v>
      </c>
      <c r="U1" s="14" t="s">
        <v>31</v>
      </c>
      <c r="V1" s="12"/>
      <c r="W1" s="12"/>
      <c r="X1" s="12"/>
      <c r="Y1" s="12"/>
      <c r="Z1" s="12"/>
      <c r="AA1" s="12"/>
      <c r="AB1" s="12"/>
      <c r="AC1" s="12"/>
      <c r="AD1" s="12"/>
    </row>
    <row r="2" spans="1:30" ht="15.75" customHeight="1">
      <c r="A2" s="17" t="s">
        <v>114</v>
      </c>
      <c r="B2" s="19" t="s">
        <v>84</v>
      </c>
      <c r="C2" s="19">
        <v>0.41875000000000001</v>
      </c>
      <c r="D2" s="20">
        <v>0.51527777777777772</v>
      </c>
      <c r="E2" s="34">
        <v>1.5972222222222224E-2</v>
      </c>
      <c r="F2" s="138">
        <f>D2-(C2+E2)</f>
        <v>8.0555555555555491E-2</v>
      </c>
      <c r="G2" s="27">
        <v>100</v>
      </c>
      <c r="H2" s="28">
        <v>88</v>
      </c>
      <c r="I2" s="27">
        <v>100</v>
      </c>
      <c r="J2" s="28">
        <v>100</v>
      </c>
      <c r="K2" s="27">
        <v>100</v>
      </c>
      <c r="L2" s="28">
        <v>100</v>
      </c>
      <c r="M2" s="27">
        <v>100</v>
      </c>
      <c r="N2" s="28">
        <v>30</v>
      </c>
      <c r="O2" s="27">
        <v>100</v>
      </c>
      <c r="P2" s="28">
        <v>20</v>
      </c>
      <c r="Q2" s="22">
        <v>100</v>
      </c>
      <c r="R2" s="31">
        <v>100</v>
      </c>
      <c r="S2" s="22">
        <v>80</v>
      </c>
      <c r="T2" s="156">
        <f>G2+H2+I2+J2+K2+L2+M2+N2+O2+P2+Q2+R2+S2</f>
        <v>1118</v>
      </c>
      <c r="U2" s="154" t="s">
        <v>204</v>
      </c>
      <c r="V2" s="12"/>
      <c r="W2" s="12"/>
      <c r="X2" s="12"/>
      <c r="Y2" s="12"/>
      <c r="Z2" s="12"/>
      <c r="AA2" s="12"/>
      <c r="AB2" s="12"/>
      <c r="AC2" s="12"/>
      <c r="AD2" s="12"/>
    </row>
    <row r="3" spans="1:30" ht="15.75" customHeight="1">
      <c r="A3" s="17" t="s">
        <v>121</v>
      </c>
      <c r="B3" s="19" t="s">
        <v>46</v>
      </c>
      <c r="C3" s="19">
        <v>0.43333333333333335</v>
      </c>
      <c r="D3" s="20">
        <v>0.51041666666666663</v>
      </c>
      <c r="E3" s="34">
        <v>3.6111111111111115E-2</v>
      </c>
      <c r="F3" s="138">
        <f>D3-(C3+E3)</f>
        <v>4.0972222222222188E-2</v>
      </c>
      <c r="G3" s="27">
        <v>100</v>
      </c>
      <c r="H3" s="28">
        <v>100</v>
      </c>
      <c r="I3" s="27">
        <v>100</v>
      </c>
      <c r="J3" s="28">
        <v>100</v>
      </c>
      <c r="K3" s="27">
        <v>100</v>
      </c>
      <c r="L3" s="28">
        <v>100</v>
      </c>
      <c r="M3" s="27">
        <v>100</v>
      </c>
      <c r="N3" s="28">
        <v>30</v>
      </c>
      <c r="O3" s="27">
        <v>100</v>
      </c>
      <c r="P3" s="28">
        <v>40</v>
      </c>
      <c r="Q3" s="22">
        <v>100</v>
      </c>
      <c r="R3" s="28">
        <v>100</v>
      </c>
      <c r="S3" s="26">
        <v>20</v>
      </c>
      <c r="T3" s="157">
        <f>G3+H3+I3+J3+K3+L3+M3+N3+O3+P3+Q3+R3+S3</f>
        <v>1090</v>
      </c>
      <c r="U3" s="154" t="s">
        <v>207</v>
      </c>
      <c r="V3" s="12"/>
      <c r="W3" s="12"/>
      <c r="X3" s="12"/>
      <c r="Y3" s="12"/>
      <c r="Z3" s="12"/>
      <c r="AA3" s="12"/>
      <c r="AB3" s="12"/>
      <c r="AC3" s="12"/>
      <c r="AD3" s="12"/>
    </row>
    <row r="4" spans="1:30" ht="15.75" customHeight="1">
      <c r="A4" s="17" t="s">
        <v>118</v>
      </c>
      <c r="B4" s="19" t="s">
        <v>53</v>
      </c>
      <c r="C4" s="19">
        <v>0.4284722222222222</v>
      </c>
      <c r="D4" s="20">
        <v>0.54166666666666663</v>
      </c>
      <c r="E4" s="34">
        <v>3.5416666666666666E-2</v>
      </c>
      <c r="F4" s="138">
        <f>D4-(C4+E4)</f>
        <v>7.7777777777777779E-2</v>
      </c>
      <c r="G4" s="27">
        <v>100</v>
      </c>
      <c r="H4" s="28">
        <v>30</v>
      </c>
      <c r="I4" s="27">
        <v>100</v>
      </c>
      <c r="J4" s="28">
        <v>100</v>
      </c>
      <c r="K4" s="27">
        <v>100</v>
      </c>
      <c r="L4" s="28">
        <v>100</v>
      </c>
      <c r="M4" s="27">
        <v>100</v>
      </c>
      <c r="N4" s="28">
        <v>40</v>
      </c>
      <c r="O4" s="27">
        <v>100</v>
      </c>
      <c r="P4" s="28">
        <v>50</v>
      </c>
      <c r="Q4" s="22">
        <v>100</v>
      </c>
      <c r="R4" s="28">
        <v>100</v>
      </c>
      <c r="S4" s="22">
        <v>60</v>
      </c>
      <c r="T4" s="157">
        <f>G4+H4+I4+J4+K4+L4+M4+N4+O4+P4+Q4+R4+S4</f>
        <v>1080</v>
      </c>
      <c r="U4" s="154" t="s">
        <v>206</v>
      </c>
      <c r="V4" s="12"/>
      <c r="W4" s="12"/>
      <c r="X4" s="12"/>
      <c r="Y4" s="12"/>
      <c r="Z4" s="12"/>
      <c r="AA4" s="12"/>
      <c r="AB4" s="12"/>
      <c r="AC4" s="12"/>
      <c r="AD4" s="12"/>
    </row>
    <row r="5" spans="1:30" ht="15.75" customHeight="1">
      <c r="A5" s="17" t="s">
        <v>123</v>
      </c>
      <c r="B5" s="19" t="s">
        <v>94</v>
      </c>
      <c r="C5" s="19">
        <v>0.44305555555555554</v>
      </c>
      <c r="D5" s="20">
        <v>0.55833333333333335</v>
      </c>
      <c r="E5" s="34">
        <v>3.3333333333333333E-2</v>
      </c>
      <c r="F5" s="138">
        <f>D5-(C5+E5)</f>
        <v>8.1944444444444486E-2</v>
      </c>
      <c r="G5" s="27">
        <v>100</v>
      </c>
      <c r="H5" s="28">
        <v>62</v>
      </c>
      <c r="I5" s="27">
        <v>100</v>
      </c>
      <c r="J5" s="28">
        <v>100</v>
      </c>
      <c r="K5" s="27">
        <v>100</v>
      </c>
      <c r="L5" s="28">
        <v>100</v>
      </c>
      <c r="M5" s="27">
        <v>100</v>
      </c>
      <c r="N5" s="28">
        <v>30</v>
      </c>
      <c r="O5" s="27">
        <v>100</v>
      </c>
      <c r="P5" s="28">
        <v>50</v>
      </c>
      <c r="Q5" s="22">
        <v>100</v>
      </c>
      <c r="R5" s="28">
        <v>90</v>
      </c>
      <c r="S5" s="26">
        <v>40</v>
      </c>
      <c r="T5" s="157">
        <f>G5+H5+I5+J5+K5+L5+M5+N5+O5+P5+Q5+R5+S5</f>
        <v>1072</v>
      </c>
      <c r="U5" s="154" t="s">
        <v>205</v>
      </c>
      <c r="V5" s="12"/>
      <c r="W5" s="12"/>
      <c r="X5" s="12"/>
      <c r="Y5" s="12"/>
      <c r="Z5" s="12"/>
      <c r="AA5" s="12"/>
      <c r="AB5" s="12"/>
      <c r="AC5" s="12"/>
      <c r="AD5" s="12"/>
    </row>
    <row r="6" spans="1:30" ht="15.75" customHeight="1">
      <c r="A6" s="17" t="s">
        <v>110</v>
      </c>
      <c r="B6" s="19" t="s">
        <v>39</v>
      </c>
      <c r="C6" s="19">
        <v>0.41875000000000001</v>
      </c>
      <c r="D6" s="20">
        <v>0.52569444444444446</v>
      </c>
      <c r="E6" s="34">
        <v>2.7083333333333334E-2</v>
      </c>
      <c r="F6" s="138">
        <f>D6-(C6+E6)</f>
        <v>7.9861111111111105E-2</v>
      </c>
      <c r="G6" s="27">
        <v>100</v>
      </c>
      <c r="H6" s="28">
        <v>20</v>
      </c>
      <c r="I6" s="27">
        <v>100</v>
      </c>
      <c r="J6" s="28">
        <v>100</v>
      </c>
      <c r="K6" s="27">
        <v>100</v>
      </c>
      <c r="L6" s="28">
        <v>100</v>
      </c>
      <c r="M6" s="27">
        <v>100</v>
      </c>
      <c r="N6" s="28">
        <v>40</v>
      </c>
      <c r="O6" s="27">
        <v>100</v>
      </c>
      <c r="P6" s="28">
        <v>30</v>
      </c>
      <c r="Q6" s="22">
        <v>100</v>
      </c>
      <c r="R6" s="28">
        <v>100</v>
      </c>
      <c r="S6" s="22">
        <v>80</v>
      </c>
      <c r="T6" s="157">
        <f>G6+H6+I6+J6+K6+L6+M6+N6+O6+P6+Q6+R6+S6</f>
        <v>1070</v>
      </c>
      <c r="U6" s="154" t="s">
        <v>208</v>
      </c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>
      <c r="A7" s="17" t="s">
        <v>82</v>
      </c>
      <c r="B7" s="19" t="s">
        <v>69</v>
      </c>
      <c r="C7" s="19">
        <v>0.39930555555555558</v>
      </c>
      <c r="D7" s="20">
        <v>0.51250000000000007</v>
      </c>
      <c r="E7" s="20">
        <v>2.2222222222222223E-2</v>
      </c>
      <c r="F7" s="138">
        <f>D7-(C7+E7)</f>
        <v>9.0972222222222288E-2</v>
      </c>
      <c r="G7" s="27">
        <v>100</v>
      </c>
      <c r="H7" s="28">
        <v>60</v>
      </c>
      <c r="I7" s="27">
        <v>100</v>
      </c>
      <c r="J7" s="28">
        <v>100</v>
      </c>
      <c r="K7" s="27">
        <v>100</v>
      </c>
      <c r="L7" s="28">
        <v>100</v>
      </c>
      <c r="M7" s="27">
        <v>100</v>
      </c>
      <c r="N7" s="28">
        <v>20</v>
      </c>
      <c r="O7" s="27">
        <v>100</v>
      </c>
      <c r="P7" s="28">
        <v>50</v>
      </c>
      <c r="Q7" s="22">
        <v>100</v>
      </c>
      <c r="R7" s="28">
        <v>100</v>
      </c>
      <c r="S7" s="22">
        <v>20</v>
      </c>
      <c r="T7" s="157">
        <f>G7+H7+I7+J7+K7+L7+M7+N7+O7+P7+Q7+R7+S7</f>
        <v>1050</v>
      </c>
      <c r="U7" s="154" t="s">
        <v>209</v>
      </c>
      <c r="V7" s="12"/>
      <c r="W7" s="12"/>
      <c r="X7" s="12"/>
      <c r="Y7" s="12"/>
      <c r="Z7" s="12"/>
      <c r="AA7" s="12"/>
      <c r="AB7" s="12"/>
      <c r="AC7" s="12"/>
      <c r="AD7" s="12"/>
    </row>
    <row r="8" spans="1:30" ht="15.75" customHeight="1">
      <c r="A8" s="17" t="s">
        <v>40</v>
      </c>
      <c r="B8" s="19" t="s">
        <v>37</v>
      </c>
      <c r="C8" s="19">
        <v>0.375</v>
      </c>
      <c r="D8" s="20">
        <v>0.48402777777777778</v>
      </c>
      <c r="E8" s="22">
        <v>1</v>
      </c>
      <c r="F8" s="34"/>
      <c r="G8" s="27">
        <v>100</v>
      </c>
      <c r="H8" s="28">
        <v>26</v>
      </c>
      <c r="I8" s="27">
        <v>100</v>
      </c>
      <c r="J8" s="28">
        <v>100</v>
      </c>
      <c r="K8" s="27">
        <v>100</v>
      </c>
      <c r="L8" s="28">
        <v>100</v>
      </c>
      <c r="M8" s="27">
        <v>100</v>
      </c>
      <c r="N8" s="28">
        <v>40</v>
      </c>
      <c r="O8" s="27">
        <v>100</v>
      </c>
      <c r="P8" s="28">
        <v>20</v>
      </c>
      <c r="Q8" s="22">
        <v>100</v>
      </c>
      <c r="R8" s="28">
        <v>100</v>
      </c>
      <c r="S8" s="22">
        <v>60</v>
      </c>
      <c r="T8" s="157">
        <f>G8+H8+I8+J8+K8+L8+M8+N8+O8+P8+Q8+R8+S8</f>
        <v>1046</v>
      </c>
      <c r="U8" s="154" t="s">
        <v>210</v>
      </c>
      <c r="V8" s="12"/>
      <c r="W8" s="12"/>
      <c r="X8" s="12"/>
      <c r="Y8" s="12"/>
      <c r="Z8" s="12"/>
      <c r="AA8" s="12"/>
      <c r="AB8" s="12"/>
      <c r="AC8" s="12"/>
      <c r="AD8" s="12"/>
    </row>
    <row r="9" spans="1:30" ht="15.75" customHeight="1">
      <c r="A9" s="17" t="s">
        <v>124</v>
      </c>
      <c r="B9" s="19" t="s">
        <v>125</v>
      </c>
      <c r="C9" s="19">
        <v>0.44305555555555554</v>
      </c>
      <c r="D9" s="20">
        <v>0.55208333333333337</v>
      </c>
      <c r="E9" s="34">
        <v>1.9444444444444445E-2</v>
      </c>
      <c r="F9" s="138">
        <f>D9-(C9+E9)</f>
        <v>8.9583333333333404E-2</v>
      </c>
      <c r="G9" s="27">
        <v>100</v>
      </c>
      <c r="H9" s="28">
        <v>40</v>
      </c>
      <c r="I9" s="27">
        <v>100</v>
      </c>
      <c r="J9" s="28">
        <v>100</v>
      </c>
      <c r="K9" s="27">
        <v>100</v>
      </c>
      <c r="L9" s="28">
        <v>100</v>
      </c>
      <c r="M9" s="27">
        <v>100</v>
      </c>
      <c r="N9" s="28">
        <v>50</v>
      </c>
      <c r="O9" s="27">
        <v>100</v>
      </c>
      <c r="P9" s="28">
        <v>10</v>
      </c>
      <c r="Q9" s="22">
        <v>100</v>
      </c>
      <c r="R9" s="28">
        <v>100</v>
      </c>
      <c r="S9" s="26">
        <v>40</v>
      </c>
      <c r="T9" s="157">
        <f>G9+H9+I9+J9+K9+L9+M9+N9+O9+P9+Q9+R9+S9</f>
        <v>1040</v>
      </c>
      <c r="U9" s="154" t="s">
        <v>211</v>
      </c>
      <c r="V9" s="12"/>
      <c r="W9" s="12"/>
      <c r="X9" s="12"/>
      <c r="Y9" s="12"/>
      <c r="Z9" s="12"/>
      <c r="AA9" s="12"/>
      <c r="AB9" s="12"/>
      <c r="AC9" s="12"/>
      <c r="AD9" s="12"/>
    </row>
    <row r="10" spans="1:30" ht="15.75" customHeight="1">
      <c r="A10" s="17" t="s">
        <v>117</v>
      </c>
      <c r="B10" s="19" t="s">
        <v>53</v>
      </c>
      <c r="C10" s="19">
        <v>0.4236111111111111</v>
      </c>
      <c r="D10" s="20">
        <v>0.50972222222222219</v>
      </c>
      <c r="E10" s="20">
        <v>2.9861111111111113E-2</v>
      </c>
      <c r="F10" s="138">
        <f>D10-(C10+E10)</f>
        <v>5.6249999999999967E-2</v>
      </c>
      <c r="G10" s="27">
        <v>100</v>
      </c>
      <c r="H10" s="28">
        <v>54</v>
      </c>
      <c r="I10" s="27">
        <v>100</v>
      </c>
      <c r="J10" s="28">
        <v>100</v>
      </c>
      <c r="K10" s="27">
        <v>100</v>
      </c>
      <c r="L10" s="28">
        <v>100</v>
      </c>
      <c r="M10" s="27">
        <v>100</v>
      </c>
      <c r="N10" s="28">
        <v>40</v>
      </c>
      <c r="O10" s="27">
        <v>100</v>
      </c>
      <c r="P10" s="28">
        <v>0</v>
      </c>
      <c r="Q10" s="22">
        <v>100</v>
      </c>
      <c r="R10" s="28">
        <v>100</v>
      </c>
      <c r="S10" s="22">
        <v>40</v>
      </c>
      <c r="T10" s="157">
        <f>G10+H10+I10+J10+K10+L10+M10+N10+O10+P10+Q10+R10+S10</f>
        <v>1034</v>
      </c>
      <c r="U10" s="154" t="s">
        <v>212</v>
      </c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5.75" customHeight="1">
      <c r="A11" s="17" t="s">
        <v>119</v>
      </c>
      <c r="B11" s="19" t="s">
        <v>53</v>
      </c>
      <c r="C11" s="19">
        <v>0.4284722222222222</v>
      </c>
      <c r="D11" s="20">
        <v>0.54791666666666672</v>
      </c>
      <c r="E11" s="20">
        <v>9.7222222222222224E-3</v>
      </c>
      <c r="F11" s="138">
        <f>D11-(C11+E11)</f>
        <v>0.10972222222222228</v>
      </c>
      <c r="G11" s="27">
        <v>100</v>
      </c>
      <c r="H11" s="28">
        <v>70</v>
      </c>
      <c r="I11" s="27">
        <v>100</v>
      </c>
      <c r="J11" s="28">
        <v>100</v>
      </c>
      <c r="K11" s="27">
        <v>100</v>
      </c>
      <c r="L11" s="28">
        <v>100</v>
      </c>
      <c r="M11" s="27">
        <v>100</v>
      </c>
      <c r="N11" s="28">
        <v>20</v>
      </c>
      <c r="O11" s="27">
        <v>100</v>
      </c>
      <c r="P11" s="28">
        <v>0</v>
      </c>
      <c r="Q11" s="22">
        <v>100</v>
      </c>
      <c r="R11" s="28">
        <v>100</v>
      </c>
      <c r="S11" s="22">
        <v>40</v>
      </c>
      <c r="T11" s="157">
        <f>G11+H11+I11+J11+K11+L11+M11+N11+O11+P11+Q11+R11+S11</f>
        <v>1030</v>
      </c>
      <c r="U11" s="154" t="s">
        <v>213</v>
      </c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5.75" customHeight="1">
      <c r="A12" s="17" t="s">
        <v>96</v>
      </c>
      <c r="B12" s="19" t="s">
        <v>39</v>
      </c>
      <c r="C12" s="19">
        <v>0.40902777777777777</v>
      </c>
      <c r="D12" s="20">
        <v>0.54305555555555551</v>
      </c>
      <c r="E12" s="20">
        <v>2.9861111111111113E-2</v>
      </c>
      <c r="F12" s="138">
        <f>D12-(C12+E12)</f>
        <v>0.10416666666666663</v>
      </c>
      <c r="G12" s="27">
        <v>100</v>
      </c>
      <c r="H12" s="28">
        <v>100</v>
      </c>
      <c r="I12" s="27">
        <v>100</v>
      </c>
      <c r="J12" s="28">
        <v>0</v>
      </c>
      <c r="K12" s="27">
        <v>100</v>
      </c>
      <c r="L12" s="28">
        <v>100</v>
      </c>
      <c r="M12" s="27">
        <v>100</v>
      </c>
      <c r="N12" s="28">
        <v>60</v>
      </c>
      <c r="O12" s="27">
        <v>100</v>
      </c>
      <c r="P12" s="28">
        <v>40</v>
      </c>
      <c r="Q12" s="22">
        <v>100</v>
      </c>
      <c r="R12" s="28">
        <v>80</v>
      </c>
      <c r="S12" s="22">
        <v>40</v>
      </c>
      <c r="T12" s="157">
        <f>G12+H12+I12+J12+K12+L12+M12+N12+O12+P12+Q12+R12+S12</f>
        <v>1020</v>
      </c>
      <c r="U12" s="154" t="s">
        <v>214</v>
      </c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5.75" customHeight="1">
      <c r="A13" s="17" t="s">
        <v>67</v>
      </c>
      <c r="B13" s="19" t="s">
        <v>94</v>
      </c>
      <c r="C13" s="19">
        <v>0.4381944444444445</v>
      </c>
      <c r="D13" s="34">
        <v>0.54027777777777775</v>
      </c>
      <c r="E13" s="20">
        <v>1.7361111111111112E-2</v>
      </c>
      <c r="F13" s="138">
        <f>D13-(C13+E13)</f>
        <v>8.4722222222222143E-2</v>
      </c>
      <c r="G13" s="27">
        <v>100</v>
      </c>
      <c r="H13" s="28">
        <v>100</v>
      </c>
      <c r="I13" s="27">
        <v>100</v>
      </c>
      <c r="J13" s="28">
        <v>0</v>
      </c>
      <c r="K13" s="27">
        <v>100</v>
      </c>
      <c r="L13" s="28">
        <v>100</v>
      </c>
      <c r="M13" s="27">
        <v>100</v>
      </c>
      <c r="N13" s="28">
        <v>20</v>
      </c>
      <c r="O13" s="27">
        <v>100</v>
      </c>
      <c r="P13" s="28">
        <v>10</v>
      </c>
      <c r="Q13" s="22">
        <v>100</v>
      </c>
      <c r="R13" s="28">
        <v>90</v>
      </c>
      <c r="S13" s="26">
        <v>80</v>
      </c>
      <c r="T13" s="157">
        <f>G13+H13+I13+J13+K13+L13+M13+N13+O13+P13+Q13+R13+S13</f>
        <v>1000</v>
      </c>
      <c r="U13" s="154" t="s">
        <v>215</v>
      </c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5.75" customHeight="1">
      <c r="A14" s="17" t="s">
        <v>92</v>
      </c>
      <c r="B14" s="19" t="s">
        <v>89</v>
      </c>
      <c r="C14" s="19">
        <v>0.40416666666666662</v>
      </c>
      <c r="D14" s="20">
        <v>0.53819444444444442</v>
      </c>
      <c r="E14" s="20">
        <v>5.5555555555555558E-3</v>
      </c>
      <c r="F14" s="138">
        <f>D14-(C14+E14)</f>
        <v>0.12847222222222227</v>
      </c>
      <c r="G14" s="27">
        <v>100</v>
      </c>
      <c r="H14" s="28">
        <v>68</v>
      </c>
      <c r="I14" s="27">
        <v>100</v>
      </c>
      <c r="J14" s="28">
        <v>100</v>
      </c>
      <c r="K14" s="27">
        <v>100</v>
      </c>
      <c r="L14" s="28">
        <v>100</v>
      </c>
      <c r="M14" s="27">
        <v>100</v>
      </c>
      <c r="N14" s="28">
        <v>30</v>
      </c>
      <c r="O14" s="27">
        <v>100</v>
      </c>
      <c r="P14" s="28">
        <v>0</v>
      </c>
      <c r="Q14" s="22">
        <v>100</v>
      </c>
      <c r="R14" s="28">
        <v>100</v>
      </c>
      <c r="S14" s="22">
        <v>0</v>
      </c>
      <c r="T14" s="157">
        <f>G14+H14+I14+J14+K14+L14+M14+N14+O14+P14+Q14+R14+S14</f>
        <v>998</v>
      </c>
      <c r="U14" s="154" t="s">
        <v>216</v>
      </c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5.75" customHeight="1">
      <c r="A15" s="17" t="s">
        <v>71</v>
      </c>
      <c r="B15" s="19" t="s">
        <v>64</v>
      </c>
      <c r="C15" s="19">
        <v>0.38958333333333334</v>
      </c>
      <c r="D15" s="20">
        <v>0.5083333333333333</v>
      </c>
      <c r="E15" s="139">
        <v>4.8611111111111112E-3</v>
      </c>
      <c r="F15" s="138">
        <f>D15-(C15+E15)</f>
        <v>0.11388888888888887</v>
      </c>
      <c r="G15" s="27">
        <v>100</v>
      </c>
      <c r="H15" s="28">
        <v>40</v>
      </c>
      <c r="I15" s="27">
        <v>100</v>
      </c>
      <c r="J15" s="28">
        <v>100</v>
      </c>
      <c r="K15" s="27">
        <v>100</v>
      </c>
      <c r="L15" s="28">
        <v>100</v>
      </c>
      <c r="M15" s="27">
        <v>100</v>
      </c>
      <c r="N15" s="28">
        <v>20</v>
      </c>
      <c r="O15" s="27">
        <v>100</v>
      </c>
      <c r="P15" s="28">
        <v>20</v>
      </c>
      <c r="Q15" s="22">
        <v>100</v>
      </c>
      <c r="R15" s="28">
        <v>100</v>
      </c>
      <c r="S15" s="22">
        <v>0</v>
      </c>
      <c r="T15" s="157">
        <f>G15+H15+I15+J15+K15+L15+M15+N15+O15+P15+Q15+R15+S15</f>
        <v>980</v>
      </c>
      <c r="U15" s="154" t="s">
        <v>217</v>
      </c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5.75" customHeight="1">
      <c r="A16" s="17" t="s">
        <v>77</v>
      </c>
      <c r="B16" s="19" t="s">
        <v>69</v>
      </c>
      <c r="C16" s="19">
        <v>0.39444444444444443</v>
      </c>
      <c r="D16" s="20">
        <v>0.5395833333333333</v>
      </c>
      <c r="E16" s="20">
        <v>1.1111111111111112E-2</v>
      </c>
      <c r="F16" s="138">
        <f>D16-(C16+E16)</f>
        <v>0.13402777777777775</v>
      </c>
      <c r="G16" s="27">
        <v>100</v>
      </c>
      <c r="H16" s="28">
        <v>70</v>
      </c>
      <c r="I16" s="27">
        <v>100</v>
      </c>
      <c r="J16" s="28">
        <v>100</v>
      </c>
      <c r="K16" s="27">
        <v>100</v>
      </c>
      <c r="L16" s="28">
        <v>100</v>
      </c>
      <c r="M16" s="27">
        <v>100</v>
      </c>
      <c r="N16" s="28">
        <v>20</v>
      </c>
      <c r="O16" s="27">
        <v>100</v>
      </c>
      <c r="P16" s="28">
        <v>10</v>
      </c>
      <c r="Q16" s="22">
        <v>100</v>
      </c>
      <c r="R16" s="28">
        <v>80</v>
      </c>
      <c r="S16" s="22">
        <v>0</v>
      </c>
      <c r="T16" s="157">
        <f>G16+H16+I16+J16+K16+L16+M16+N16+O16+P16+Q16+R16+S16</f>
        <v>980</v>
      </c>
      <c r="U16" s="154" t="s">
        <v>217</v>
      </c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5.75" customHeight="1">
      <c r="A17" s="17" t="s">
        <v>34</v>
      </c>
      <c r="B17" s="19" t="s">
        <v>37</v>
      </c>
      <c r="C17" s="19">
        <v>0.375</v>
      </c>
      <c r="D17" s="20">
        <v>0.52152777777777781</v>
      </c>
      <c r="E17" s="22">
        <v>34</v>
      </c>
      <c r="F17" s="34"/>
      <c r="G17" s="27">
        <v>100</v>
      </c>
      <c r="H17" s="28">
        <v>100</v>
      </c>
      <c r="I17" s="27">
        <v>100</v>
      </c>
      <c r="J17" s="28">
        <v>0</v>
      </c>
      <c r="K17" s="27">
        <v>100</v>
      </c>
      <c r="L17" s="28">
        <v>100</v>
      </c>
      <c r="M17" s="27">
        <v>100</v>
      </c>
      <c r="N17" s="28">
        <v>30</v>
      </c>
      <c r="O17" s="27">
        <v>100</v>
      </c>
      <c r="P17" s="28">
        <v>50</v>
      </c>
      <c r="Q17" s="22">
        <v>100</v>
      </c>
      <c r="R17" s="28">
        <v>70</v>
      </c>
      <c r="S17" s="22">
        <v>20</v>
      </c>
      <c r="T17" s="157">
        <f>G17+H17+I17+J17+K17+L17+M17+N17+O17+P17+Q17+R17+S17</f>
        <v>970</v>
      </c>
      <c r="U17" s="154" t="s">
        <v>219</v>
      </c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5.75" customHeight="1">
      <c r="A18" s="17" t="s">
        <v>126</v>
      </c>
      <c r="B18" s="19" t="s">
        <v>125</v>
      </c>
      <c r="C18" s="19">
        <v>0.44791666666666669</v>
      </c>
      <c r="D18" s="20">
        <v>0.55972222222222223</v>
      </c>
      <c r="E18" s="20">
        <v>1.3888888888888888E-2</v>
      </c>
      <c r="F18" s="138">
        <f>D18-(C18+E18)</f>
        <v>9.7916666666666652E-2</v>
      </c>
      <c r="G18" s="27">
        <v>100</v>
      </c>
      <c r="H18" s="28">
        <v>50</v>
      </c>
      <c r="I18" s="27">
        <v>100</v>
      </c>
      <c r="J18" s="28">
        <v>0</v>
      </c>
      <c r="K18" s="27">
        <v>100</v>
      </c>
      <c r="L18" s="28">
        <v>95</v>
      </c>
      <c r="M18" s="27">
        <v>100</v>
      </c>
      <c r="N18" s="28">
        <v>30</v>
      </c>
      <c r="O18" s="27">
        <v>100</v>
      </c>
      <c r="P18" s="28">
        <v>50</v>
      </c>
      <c r="Q18" s="22">
        <v>100</v>
      </c>
      <c r="R18" s="28">
        <v>100</v>
      </c>
      <c r="S18" s="26">
        <v>40</v>
      </c>
      <c r="T18" s="157">
        <f>G18+H18+I18+J18+K18+L18+M18+N18+O18+P18+Q18+R18+S18</f>
        <v>965</v>
      </c>
      <c r="U18" s="154" t="s">
        <v>220</v>
      </c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5.75" customHeight="1">
      <c r="A19" s="17" t="s">
        <v>50</v>
      </c>
      <c r="B19" s="19" t="s">
        <v>37</v>
      </c>
      <c r="C19" s="19">
        <v>0.37986111111111115</v>
      </c>
      <c r="D19" s="19">
        <v>0.49791666666666667</v>
      </c>
      <c r="E19" s="22">
        <v>13</v>
      </c>
      <c r="F19" s="34"/>
      <c r="G19" s="27">
        <v>100</v>
      </c>
      <c r="H19" s="28">
        <v>40</v>
      </c>
      <c r="I19" s="27">
        <v>100</v>
      </c>
      <c r="J19" s="28">
        <v>100</v>
      </c>
      <c r="K19" s="27">
        <v>100</v>
      </c>
      <c r="L19" s="28">
        <v>95</v>
      </c>
      <c r="M19" s="27">
        <v>100</v>
      </c>
      <c r="N19" s="28">
        <v>10</v>
      </c>
      <c r="O19" s="27">
        <v>100</v>
      </c>
      <c r="P19" s="28">
        <v>10</v>
      </c>
      <c r="Q19" s="22">
        <v>100</v>
      </c>
      <c r="R19" s="28">
        <v>100</v>
      </c>
      <c r="S19" s="22">
        <v>0</v>
      </c>
      <c r="T19" s="157">
        <f>G19+H19+I19+J19+K19+L19+M19+N19+O19+P19+Q19+R19+S19</f>
        <v>955</v>
      </c>
      <c r="U19" s="154" t="s">
        <v>221</v>
      </c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.75" customHeight="1">
      <c r="A20" s="17" t="s">
        <v>45</v>
      </c>
      <c r="B20" s="19" t="s">
        <v>37</v>
      </c>
      <c r="C20" s="19">
        <v>0.37986111111111115</v>
      </c>
      <c r="D20" s="20">
        <v>0.50624999999999998</v>
      </c>
      <c r="E20" s="22">
        <v>36</v>
      </c>
      <c r="F20" s="34"/>
      <c r="G20" s="27">
        <v>100</v>
      </c>
      <c r="H20" s="28">
        <v>100</v>
      </c>
      <c r="I20" s="27">
        <v>100</v>
      </c>
      <c r="J20" s="28">
        <v>0</v>
      </c>
      <c r="K20" s="27">
        <v>100</v>
      </c>
      <c r="L20" s="28">
        <v>100</v>
      </c>
      <c r="M20" s="27">
        <v>100</v>
      </c>
      <c r="N20" s="28">
        <v>40</v>
      </c>
      <c r="O20" s="27">
        <v>100</v>
      </c>
      <c r="P20" s="28">
        <v>30</v>
      </c>
      <c r="Q20" s="22">
        <v>100</v>
      </c>
      <c r="R20" s="28">
        <v>80</v>
      </c>
      <c r="S20" s="22">
        <v>0</v>
      </c>
      <c r="T20" s="157">
        <f>G20+H20+I20+J20+K20+L20+M20+N20+O20+P20+Q20+R20+S20</f>
        <v>950</v>
      </c>
      <c r="U20" s="154" t="s">
        <v>222</v>
      </c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.75" customHeight="1">
      <c r="A21" s="17" t="s">
        <v>80</v>
      </c>
      <c r="B21" s="19" t="s">
        <v>69</v>
      </c>
      <c r="C21" s="19">
        <v>0.39930555555555558</v>
      </c>
      <c r="D21" s="20">
        <v>0.52569444444444446</v>
      </c>
      <c r="E21" s="20">
        <v>2.2222222222222223E-2</v>
      </c>
      <c r="F21" s="138">
        <f>D21-(C21+E21)</f>
        <v>0.10416666666666669</v>
      </c>
      <c r="G21" s="27">
        <v>100</v>
      </c>
      <c r="H21" s="28">
        <v>100</v>
      </c>
      <c r="I21" s="27">
        <v>100</v>
      </c>
      <c r="J21" s="28">
        <v>0</v>
      </c>
      <c r="K21" s="27">
        <v>100</v>
      </c>
      <c r="L21" s="28">
        <v>100</v>
      </c>
      <c r="M21" s="27">
        <v>100</v>
      </c>
      <c r="N21" s="28">
        <v>40</v>
      </c>
      <c r="O21" s="27">
        <v>100</v>
      </c>
      <c r="P21" s="28">
        <v>30</v>
      </c>
      <c r="Q21" s="22">
        <v>100</v>
      </c>
      <c r="R21" s="28">
        <v>80</v>
      </c>
      <c r="S21" s="22">
        <v>0</v>
      </c>
      <c r="T21" s="157">
        <f>G21+H21+I21+J21+K21+L21+M21+N21+O21+P21+Q21+R21+S21</f>
        <v>950</v>
      </c>
      <c r="U21" s="154" t="s">
        <v>223</v>
      </c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customHeight="1">
      <c r="A22" s="17" t="s">
        <v>67</v>
      </c>
      <c r="B22" s="19" t="s">
        <v>33</v>
      </c>
      <c r="C22" s="19">
        <v>0.38958333333333334</v>
      </c>
      <c r="D22" s="20">
        <v>0.46597222222222223</v>
      </c>
      <c r="E22" s="20">
        <v>4.1666666666666666E-3</v>
      </c>
      <c r="F22" s="138">
        <f>D22-(C22+E22)</f>
        <v>7.2222222222222243E-2</v>
      </c>
      <c r="G22" s="27">
        <v>100</v>
      </c>
      <c r="H22" s="28">
        <v>2</v>
      </c>
      <c r="I22" s="27">
        <v>100</v>
      </c>
      <c r="J22" s="28">
        <v>100</v>
      </c>
      <c r="K22" s="27">
        <v>100</v>
      </c>
      <c r="L22" s="28">
        <v>100</v>
      </c>
      <c r="M22" s="27">
        <v>100</v>
      </c>
      <c r="N22" s="28">
        <v>40</v>
      </c>
      <c r="O22" s="27">
        <v>100</v>
      </c>
      <c r="P22" s="28">
        <v>10</v>
      </c>
      <c r="Q22" s="22">
        <v>100</v>
      </c>
      <c r="R22" s="28">
        <v>80</v>
      </c>
      <c r="S22" s="22">
        <v>0</v>
      </c>
      <c r="T22" s="157">
        <f>G22+H22+I22+J22+K22+L22+M22+N22+O22+P22+Q22+R22+S22</f>
        <v>932</v>
      </c>
      <c r="U22" s="154" t="s">
        <v>224</v>
      </c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customHeight="1">
      <c r="A23" s="17" t="s">
        <v>122</v>
      </c>
      <c r="B23" s="19" t="s">
        <v>94</v>
      </c>
      <c r="C23" s="19">
        <v>0.4381944444444445</v>
      </c>
      <c r="D23" s="20">
        <v>0.55277777777777781</v>
      </c>
      <c r="E23" s="20">
        <v>3.7499999999999999E-2</v>
      </c>
      <c r="F23" s="138">
        <f>D23-(C23+E23)</f>
        <v>7.7083333333333337E-2</v>
      </c>
      <c r="G23" s="27">
        <v>100</v>
      </c>
      <c r="H23" s="28">
        <v>2</v>
      </c>
      <c r="I23" s="27">
        <v>100</v>
      </c>
      <c r="J23" s="28">
        <v>100</v>
      </c>
      <c r="K23" s="27">
        <v>100</v>
      </c>
      <c r="L23" s="28">
        <v>100</v>
      </c>
      <c r="M23" s="27">
        <v>100</v>
      </c>
      <c r="N23" s="28">
        <v>20</v>
      </c>
      <c r="O23" s="27">
        <v>100</v>
      </c>
      <c r="P23" s="28">
        <v>10</v>
      </c>
      <c r="Q23" s="22">
        <v>100</v>
      </c>
      <c r="R23" s="28">
        <v>90</v>
      </c>
      <c r="S23" s="26">
        <v>0</v>
      </c>
      <c r="T23" s="157">
        <f>G23+H23+I23+J23+K23+L23+M23+N23+O23+P23+Q23+R23+S23</f>
        <v>922</v>
      </c>
      <c r="U23" s="154" t="s">
        <v>225</v>
      </c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.75" customHeight="1">
      <c r="A24" s="17" t="s">
        <v>116</v>
      </c>
      <c r="B24" s="19" t="s">
        <v>84</v>
      </c>
      <c r="C24" s="19">
        <v>0.4236111111111111</v>
      </c>
      <c r="D24" s="20">
        <v>0.50416666666666665</v>
      </c>
      <c r="E24" s="20">
        <v>2.361111111111111E-2</v>
      </c>
      <c r="F24" s="138">
        <f>D24-(C24+E24)</f>
        <v>5.6944444444444464E-2</v>
      </c>
      <c r="G24" s="27">
        <v>100</v>
      </c>
      <c r="H24" s="28">
        <v>60</v>
      </c>
      <c r="I24" s="27">
        <v>100</v>
      </c>
      <c r="J24" s="28">
        <v>0</v>
      </c>
      <c r="K24" s="27">
        <v>100</v>
      </c>
      <c r="L24" s="28">
        <v>100</v>
      </c>
      <c r="M24" s="27">
        <v>100</v>
      </c>
      <c r="N24" s="28">
        <v>30</v>
      </c>
      <c r="O24" s="27">
        <v>100</v>
      </c>
      <c r="P24" s="28">
        <v>30</v>
      </c>
      <c r="Q24" s="22">
        <v>100</v>
      </c>
      <c r="R24" s="28">
        <v>100</v>
      </c>
      <c r="S24" s="22">
        <v>0</v>
      </c>
      <c r="T24" s="157">
        <f>G24+H24+I24+J24+K24+L24+M24+N24+O24+P24+Q24+R24+S24</f>
        <v>920</v>
      </c>
      <c r="U24" s="154" t="s">
        <v>226</v>
      </c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.75" customHeight="1">
      <c r="A25" s="17" t="s">
        <v>100</v>
      </c>
      <c r="B25" s="19" t="s">
        <v>39</v>
      </c>
      <c r="C25" s="19">
        <v>0.40902777777777777</v>
      </c>
      <c r="D25" s="20">
        <v>0.52430555555555558</v>
      </c>
      <c r="E25" s="20">
        <v>6.9444444444444441E-3</v>
      </c>
      <c r="F25" s="138">
        <f>D25-(C25+E25)</f>
        <v>0.10833333333333339</v>
      </c>
      <c r="G25" s="27">
        <v>100</v>
      </c>
      <c r="H25" s="28">
        <v>50</v>
      </c>
      <c r="I25" s="160">
        <v>100</v>
      </c>
      <c r="J25" s="28">
        <v>0</v>
      </c>
      <c r="K25" s="160">
        <v>100</v>
      </c>
      <c r="L25" s="28">
        <v>100</v>
      </c>
      <c r="M25" s="27">
        <v>100</v>
      </c>
      <c r="N25" s="28">
        <v>30</v>
      </c>
      <c r="O25" s="27">
        <v>100</v>
      </c>
      <c r="P25" s="28">
        <v>0</v>
      </c>
      <c r="Q25" s="22">
        <v>100</v>
      </c>
      <c r="R25" s="28">
        <v>90</v>
      </c>
      <c r="S25" s="22">
        <v>40</v>
      </c>
      <c r="T25" s="157">
        <f>G25+H25+I25+J25+K25+L25+M25+N25+O25+P25+Q25+R25+S25</f>
        <v>910</v>
      </c>
      <c r="U25" s="154" t="s">
        <v>227</v>
      </c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.75" customHeight="1">
      <c r="A26" s="17" t="s">
        <v>88</v>
      </c>
      <c r="B26" s="19" t="s">
        <v>89</v>
      </c>
      <c r="C26" s="19">
        <v>0.40416666666666662</v>
      </c>
      <c r="D26" s="20">
        <v>0.5625</v>
      </c>
      <c r="E26" s="20">
        <v>1.6666666666666666E-2</v>
      </c>
      <c r="F26" s="138">
        <f>D26-(C26+E26)</f>
        <v>0.14166666666666672</v>
      </c>
      <c r="G26" s="27">
        <v>100</v>
      </c>
      <c r="H26" s="28">
        <v>20</v>
      </c>
      <c r="I26" s="160">
        <v>100</v>
      </c>
      <c r="J26" s="28">
        <v>100</v>
      </c>
      <c r="K26" s="160">
        <v>100</v>
      </c>
      <c r="L26" s="28">
        <v>100</v>
      </c>
      <c r="M26" s="27">
        <v>100</v>
      </c>
      <c r="N26" s="28">
        <v>40</v>
      </c>
      <c r="O26" s="27">
        <v>100</v>
      </c>
      <c r="P26" s="28">
        <v>0</v>
      </c>
      <c r="Q26" s="22">
        <v>100</v>
      </c>
      <c r="R26" s="28">
        <v>30</v>
      </c>
      <c r="S26" s="22">
        <v>0</v>
      </c>
      <c r="T26" s="157">
        <f>G26+H26+I26+J26+K26+L26+M26+N26+O26+P26+Q26+R26+S26</f>
        <v>890</v>
      </c>
      <c r="U26" s="154" t="s">
        <v>228</v>
      </c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.75" customHeight="1">
      <c r="A27" s="17" t="s">
        <v>102</v>
      </c>
      <c r="B27" s="19" t="s">
        <v>39</v>
      </c>
      <c r="C27" s="19">
        <v>0.41388888888888892</v>
      </c>
      <c r="D27" s="20">
        <v>0.52777777777777779</v>
      </c>
      <c r="E27" s="20">
        <v>2.361111111111111E-2</v>
      </c>
      <c r="F27" s="138">
        <f>D27-(C27+E27)</f>
        <v>9.027777777777779E-2</v>
      </c>
      <c r="G27" s="27">
        <v>100</v>
      </c>
      <c r="H27" s="28">
        <v>32</v>
      </c>
      <c r="I27" s="160">
        <v>100</v>
      </c>
      <c r="J27" s="28">
        <v>100</v>
      </c>
      <c r="K27" s="160">
        <v>0</v>
      </c>
      <c r="L27" s="28">
        <v>0</v>
      </c>
      <c r="M27" s="27">
        <v>100</v>
      </c>
      <c r="N27" s="28">
        <v>20</v>
      </c>
      <c r="O27" s="27">
        <v>100</v>
      </c>
      <c r="P27" s="28">
        <v>50</v>
      </c>
      <c r="Q27" s="22">
        <v>100</v>
      </c>
      <c r="R27" s="28">
        <v>80</v>
      </c>
      <c r="S27" s="22">
        <v>60</v>
      </c>
      <c r="T27" s="157">
        <f>G27+H27+I27+J27+K27+L27+M27+N27+O27+P27+Q27+R27+S27</f>
        <v>842</v>
      </c>
      <c r="U27" s="154" t="s">
        <v>229</v>
      </c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5.75" customHeight="1">
      <c r="A28" s="17" t="s">
        <v>74</v>
      </c>
      <c r="B28" s="19" t="s">
        <v>69</v>
      </c>
      <c r="C28" s="19">
        <v>0.39444444444444443</v>
      </c>
      <c r="D28" s="20">
        <v>0.51736111111111116</v>
      </c>
      <c r="E28" s="20">
        <v>2.6388888888888889E-2</v>
      </c>
      <c r="F28" s="138">
        <f>D28-(C28+E28)</f>
        <v>9.6527777777777823E-2</v>
      </c>
      <c r="G28" s="27">
        <v>100</v>
      </c>
      <c r="H28" s="28">
        <v>32</v>
      </c>
      <c r="I28" s="160">
        <v>100</v>
      </c>
      <c r="J28" s="28">
        <v>0</v>
      </c>
      <c r="K28" s="160">
        <v>100</v>
      </c>
      <c r="L28" s="28">
        <v>100</v>
      </c>
      <c r="M28" s="27">
        <v>100</v>
      </c>
      <c r="N28" s="28">
        <v>20</v>
      </c>
      <c r="O28" s="27">
        <v>100</v>
      </c>
      <c r="P28" s="28">
        <v>10</v>
      </c>
      <c r="Q28" s="22">
        <v>100</v>
      </c>
      <c r="R28" s="28">
        <v>70</v>
      </c>
      <c r="S28" s="22">
        <v>0</v>
      </c>
      <c r="T28" s="157">
        <f>G28+H28+I28+J28+K28+L28+M28+N28+O28+P28+Q28+R28+S28</f>
        <v>832</v>
      </c>
      <c r="U28" s="154" t="s">
        <v>230</v>
      </c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.75" customHeight="1">
      <c r="A29" s="17" t="s">
        <v>127</v>
      </c>
      <c r="B29" s="159" t="s">
        <v>60</v>
      </c>
      <c r="C29" s="159">
        <v>0.44791666666666669</v>
      </c>
      <c r="D29" s="159">
        <v>0.56388888888888888</v>
      </c>
      <c r="E29" s="20">
        <v>2.4999999999999998E-2</v>
      </c>
      <c r="F29" s="138">
        <f>D29-(C29+E29)</f>
        <v>9.0972222222222177E-2</v>
      </c>
      <c r="G29" s="27">
        <v>100</v>
      </c>
      <c r="H29" s="28">
        <v>100</v>
      </c>
      <c r="I29" s="160">
        <v>100</v>
      </c>
      <c r="J29" s="28">
        <v>0</v>
      </c>
      <c r="K29" s="160">
        <v>0</v>
      </c>
      <c r="L29" s="28">
        <v>0</v>
      </c>
      <c r="M29" s="27">
        <v>100</v>
      </c>
      <c r="N29" s="28">
        <v>30</v>
      </c>
      <c r="O29" s="27">
        <v>100</v>
      </c>
      <c r="P29" s="28">
        <v>50</v>
      </c>
      <c r="Q29" s="160">
        <v>100</v>
      </c>
      <c r="R29" s="28">
        <v>90</v>
      </c>
      <c r="S29" s="162">
        <v>40</v>
      </c>
      <c r="T29" s="157">
        <f>G29+H29+I29+J29+K29+L29+M29+N29+O29+P29+Q29+R29+S29</f>
        <v>810</v>
      </c>
      <c r="U29" s="154" t="s">
        <v>231</v>
      </c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.75" customHeight="1">
      <c r="A30" s="17" t="s">
        <v>55</v>
      </c>
      <c r="B30" s="19" t="s">
        <v>33</v>
      </c>
      <c r="C30" s="19">
        <v>0.38472222222222219</v>
      </c>
      <c r="D30" s="20">
        <v>0.5541666666666667</v>
      </c>
      <c r="E30" s="22">
        <v>44</v>
      </c>
      <c r="F30" s="34"/>
      <c r="G30" s="27">
        <v>100</v>
      </c>
      <c r="H30" s="28">
        <v>100</v>
      </c>
      <c r="I30" s="160">
        <v>0</v>
      </c>
      <c r="J30" s="28">
        <v>0</v>
      </c>
      <c r="K30" s="160">
        <v>100</v>
      </c>
      <c r="L30" s="28">
        <v>100</v>
      </c>
      <c r="M30" s="27">
        <v>100</v>
      </c>
      <c r="N30" s="28">
        <v>20</v>
      </c>
      <c r="O30" s="27">
        <v>100</v>
      </c>
      <c r="P30" s="28">
        <v>20</v>
      </c>
      <c r="Q30" s="22">
        <v>100</v>
      </c>
      <c r="R30" s="28">
        <v>60</v>
      </c>
      <c r="S30" s="22">
        <v>0</v>
      </c>
      <c r="T30" s="157">
        <f>G30+H30+I30+J30+K30+L30+M30+N30+O30+P30+Q30+R30+S30</f>
        <v>800</v>
      </c>
      <c r="U30" s="154" t="s">
        <v>232</v>
      </c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.75" customHeight="1">
      <c r="A31" s="17" t="s">
        <v>62</v>
      </c>
      <c r="B31" s="19" t="s">
        <v>33</v>
      </c>
      <c r="C31" s="19">
        <v>0.38472222222222219</v>
      </c>
      <c r="D31" s="20">
        <v>0.45069444444444445</v>
      </c>
      <c r="E31" s="20">
        <v>6.9444444444444441E-3</v>
      </c>
      <c r="F31" s="138">
        <f>D31-(C31+E31)</f>
        <v>5.9027777777777846E-2</v>
      </c>
      <c r="G31" s="27">
        <v>100</v>
      </c>
      <c r="H31" s="28">
        <v>50</v>
      </c>
      <c r="I31" s="160">
        <v>0</v>
      </c>
      <c r="J31" s="28">
        <v>0</v>
      </c>
      <c r="K31" s="160">
        <v>100</v>
      </c>
      <c r="L31" s="28">
        <v>70</v>
      </c>
      <c r="M31" s="27">
        <v>100</v>
      </c>
      <c r="N31" s="28">
        <v>20</v>
      </c>
      <c r="O31" s="27">
        <v>100</v>
      </c>
      <c r="P31" s="28">
        <v>10</v>
      </c>
      <c r="Q31" s="22">
        <v>100</v>
      </c>
      <c r="R31" s="28">
        <v>80</v>
      </c>
      <c r="S31" s="22">
        <v>0</v>
      </c>
      <c r="T31" s="157">
        <f>G31+H31+I31+J31+K31+L31+M31+N31+O31+P31+Q31+R31+S31</f>
        <v>730</v>
      </c>
      <c r="U31" s="154" t="s">
        <v>233</v>
      </c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5.75" customHeight="1">
      <c r="A32" s="17" t="s">
        <v>120</v>
      </c>
      <c r="B32" s="19" t="s">
        <v>53</v>
      </c>
      <c r="C32" s="19">
        <v>0.43333333333333335</v>
      </c>
      <c r="D32" s="20">
        <v>0.5854166666666667</v>
      </c>
      <c r="E32" s="20">
        <v>7.6388888888888886E-3</v>
      </c>
      <c r="F32" s="138">
        <f>D32-(C32+E32)</f>
        <v>0.14444444444444449</v>
      </c>
      <c r="G32" s="27">
        <v>100</v>
      </c>
      <c r="H32" s="28">
        <v>22</v>
      </c>
      <c r="I32" s="22">
        <v>100</v>
      </c>
      <c r="J32" s="28">
        <v>0</v>
      </c>
      <c r="K32" s="22">
        <v>0</v>
      </c>
      <c r="L32" s="28">
        <v>0</v>
      </c>
      <c r="M32" s="27">
        <v>0</v>
      </c>
      <c r="N32" s="28">
        <v>0</v>
      </c>
      <c r="O32" s="27">
        <v>100</v>
      </c>
      <c r="P32" s="28">
        <v>30</v>
      </c>
      <c r="Q32" s="22">
        <v>100</v>
      </c>
      <c r="R32" s="28">
        <v>50</v>
      </c>
      <c r="S32" s="22">
        <v>0</v>
      </c>
      <c r="T32" s="157">
        <f>G32+H32+I32+J32+K32+L32+M32+N32+O32+P32+Q32+R32+S32</f>
        <v>502</v>
      </c>
      <c r="U32" s="154" t="s">
        <v>234</v>
      </c>
      <c r="V32" s="12"/>
      <c r="W32" s="12"/>
      <c r="X32" s="12"/>
      <c r="Y32" s="12"/>
      <c r="Z32" s="12"/>
      <c r="AA32" s="12"/>
      <c r="AB32" s="12"/>
      <c r="AC32" s="12"/>
      <c r="AD32" s="12"/>
    </row>
    <row r="33" spans="1:31" ht="15.75" customHeight="1" thickBot="1">
      <c r="A33" s="161" t="s">
        <v>106</v>
      </c>
      <c r="B33" s="48" t="s">
        <v>39</v>
      </c>
      <c r="C33" s="48">
        <v>0.41388888888888892</v>
      </c>
      <c r="D33" s="48"/>
      <c r="E33" s="20">
        <v>0</v>
      </c>
      <c r="F33" s="138"/>
      <c r="G33" s="49">
        <v>0</v>
      </c>
      <c r="H33" s="51">
        <v>0</v>
      </c>
      <c r="I33" s="49">
        <v>0</v>
      </c>
      <c r="J33" s="51">
        <v>0</v>
      </c>
      <c r="K33" s="49">
        <v>0</v>
      </c>
      <c r="L33" s="51">
        <v>0</v>
      </c>
      <c r="M33" s="50">
        <v>0</v>
      </c>
      <c r="N33" s="51">
        <v>0</v>
      </c>
      <c r="O33" s="49">
        <v>0</v>
      </c>
      <c r="P33" s="51">
        <v>0</v>
      </c>
      <c r="Q33" s="49">
        <v>0</v>
      </c>
      <c r="R33" s="51">
        <v>0</v>
      </c>
      <c r="S33" s="49">
        <v>0</v>
      </c>
      <c r="T33" s="158">
        <f>G33+H33+I33+J33+K33+L33+M33+N33+O33+P33+Q33+R33+S33</f>
        <v>0</v>
      </c>
      <c r="U33" s="154" t="s">
        <v>235</v>
      </c>
      <c r="V33" s="12"/>
      <c r="W33" s="12"/>
      <c r="X33" s="12"/>
      <c r="Y33" s="12"/>
      <c r="Z33" s="12"/>
      <c r="AA33" s="12"/>
      <c r="AB33" s="12"/>
      <c r="AC33" s="12"/>
      <c r="AD33" s="12"/>
    </row>
    <row r="34" spans="1:31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ht="15.75" customHeight="1"/>
    <row r="235" spans="1:31" ht="15.75" customHeight="1"/>
    <row r="236" spans="1:31" ht="15.75" customHeight="1"/>
    <row r="237" spans="1:31" ht="15.75" customHeight="1"/>
    <row r="238" spans="1:31" ht="15.75" customHeight="1"/>
    <row r="239" spans="1:31" ht="15.75" customHeight="1"/>
    <row r="240" spans="1:3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U33">
    <sortCondition descending="1" ref="T2:T33"/>
  </sortState>
  <conditionalFormatting sqref="G2:G32 H2:H24 I2:L25 M2:M33 N2:N26 O2:O32 P2:P26 Q2:R27 D28 D2:F11 D12:E27 F12:F33 S2:U33">
    <cfRule type="expression" dxfId="213" priority="13">
      <formula>ISEVEN(ROW())</formula>
    </cfRule>
  </conditionalFormatting>
  <conditionalFormatting sqref="G2:G32 H2:H24 I2:L25 M2:M33 N2:N26 O2:O32 P2:P26 Q2:R27 D28 D2:F11 D12:E27 F12:F33 S2:U33">
    <cfRule type="expression" dxfId="212" priority="14">
      <formula>ISODD(ROW())</formula>
    </cfRule>
  </conditionalFormatting>
  <conditionalFormatting sqref="A2:C2">
    <cfRule type="expression" dxfId="211" priority="15">
      <formula>ISEVEN(ROW())</formula>
    </cfRule>
  </conditionalFormatting>
  <conditionalFormatting sqref="A2:C2">
    <cfRule type="expression" dxfId="210" priority="16">
      <formula>ISODD(ROW())</formula>
    </cfRule>
  </conditionalFormatting>
  <conditionalFormatting sqref="A4:C4">
    <cfRule type="expression" dxfId="209" priority="17">
      <formula>ISEVEN(ROW())</formula>
    </cfRule>
  </conditionalFormatting>
  <conditionalFormatting sqref="A4:C4">
    <cfRule type="expression" dxfId="208" priority="18">
      <formula>ISODD(ROW())</formula>
    </cfRule>
  </conditionalFormatting>
  <conditionalFormatting sqref="A6:C6">
    <cfRule type="expression" dxfId="207" priority="19">
      <formula>ISEVEN(ROW())</formula>
    </cfRule>
  </conditionalFormatting>
  <conditionalFormatting sqref="A6:C6">
    <cfRule type="expression" dxfId="206" priority="20">
      <formula>ISODD(ROW())</formula>
    </cfRule>
  </conditionalFormatting>
  <conditionalFormatting sqref="A8:C8">
    <cfRule type="expression" dxfId="205" priority="21">
      <formula>ISEVEN(ROW())</formula>
    </cfRule>
  </conditionalFormatting>
  <conditionalFormatting sqref="A8:C8">
    <cfRule type="expression" dxfId="204" priority="22">
      <formula>ISODD(ROW())</formula>
    </cfRule>
  </conditionalFormatting>
  <conditionalFormatting sqref="A10:C10">
    <cfRule type="expression" dxfId="203" priority="23">
      <formula>ISEVEN(ROW())</formula>
    </cfRule>
  </conditionalFormatting>
  <conditionalFormatting sqref="A10:C10">
    <cfRule type="expression" dxfId="202" priority="24">
      <formula>ISODD(ROW())</formula>
    </cfRule>
  </conditionalFormatting>
  <conditionalFormatting sqref="A12:C12">
    <cfRule type="expression" dxfId="201" priority="25">
      <formula>ISEVEN(ROW())</formula>
    </cfRule>
  </conditionalFormatting>
  <conditionalFormatting sqref="A12:C12">
    <cfRule type="expression" dxfId="200" priority="26">
      <formula>ISODD(ROW())</formula>
    </cfRule>
  </conditionalFormatting>
  <conditionalFormatting sqref="A14:C14">
    <cfRule type="expression" dxfId="199" priority="27">
      <formula>ISEVEN(ROW())</formula>
    </cfRule>
  </conditionalFormatting>
  <conditionalFormatting sqref="A14:C14">
    <cfRule type="expression" dxfId="198" priority="28">
      <formula>ISODD(ROW())</formula>
    </cfRule>
  </conditionalFormatting>
  <conditionalFormatting sqref="A16:C16">
    <cfRule type="expression" dxfId="197" priority="29">
      <formula>ISEVEN(ROW())</formula>
    </cfRule>
  </conditionalFormatting>
  <conditionalFormatting sqref="A16:C16">
    <cfRule type="expression" dxfId="196" priority="30">
      <formula>ISODD(ROW())</formula>
    </cfRule>
  </conditionalFormatting>
  <conditionalFormatting sqref="A18:C18">
    <cfRule type="expression" dxfId="195" priority="31">
      <formula>ISEVEN(ROW())</formula>
    </cfRule>
  </conditionalFormatting>
  <conditionalFormatting sqref="A18:C18">
    <cfRule type="expression" dxfId="194" priority="32">
      <formula>ISODD(ROW())</formula>
    </cfRule>
  </conditionalFormatting>
  <conditionalFormatting sqref="A20:C20">
    <cfRule type="expression" dxfId="193" priority="33">
      <formula>ISEVEN(ROW())</formula>
    </cfRule>
  </conditionalFormatting>
  <conditionalFormatting sqref="A20:C20">
    <cfRule type="expression" dxfId="192" priority="34">
      <formula>ISODD(ROW())</formula>
    </cfRule>
  </conditionalFormatting>
  <conditionalFormatting sqref="A22:C22">
    <cfRule type="expression" dxfId="191" priority="35">
      <formula>ISEVEN(ROW())</formula>
    </cfRule>
  </conditionalFormatting>
  <conditionalFormatting sqref="A22:C22">
    <cfRule type="expression" dxfId="190" priority="36">
      <formula>ISODD(ROW())</formula>
    </cfRule>
  </conditionalFormatting>
  <conditionalFormatting sqref="A24:C24">
    <cfRule type="expression" dxfId="189" priority="37">
      <formula>ISEVEN(ROW())</formula>
    </cfRule>
  </conditionalFormatting>
  <conditionalFormatting sqref="A24:C24">
    <cfRule type="expression" dxfId="188" priority="38">
      <formula>ISODD(ROW())</formula>
    </cfRule>
  </conditionalFormatting>
  <conditionalFormatting sqref="A26:C26">
    <cfRule type="expression" dxfId="187" priority="39">
      <formula>ISEVEN(ROW())</formula>
    </cfRule>
  </conditionalFormatting>
  <conditionalFormatting sqref="A26:C26">
    <cfRule type="expression" dxfId="186" priority="40">
      <formula>ISODD(ROW())</formula>
    </cfRule>
  </conditionalFormatting>
  <conditionalFormatting sqref="A28:C28">
    <cfRule type="expression" dxfId="185" priority="41">
      <formula>ISEVEN(ROW())</formula>
    </cfRule>
  </conditionalFormatting>
  <conditionalFormatting sqref="A28:C28">
    <cfRule type="expression" dxfId="184" priority="42">
      <formula>ISODD(ROW())</formula>
    </cfRule>
  </conditionalFormatting>
  <conditionalFormatting sqref="A30:C30">
    <cfRule type="expression" dxfId="183" priority="44">
      <formula>ISEVEN(ROW())</formula>
    </cfRule>
  </conditionalFormatting>
  <conditionalFormatting sqref="A30:C30">
    <cfRule type="expression" dxfId="182" priority="45">
      <formula>ISODD(ROW())</formula>
    </cfRule>
  </conditionalFormatting>
  <conditionalFormatting sqref="A32:C32">
    <cfRule type="expression" dxfId="181" priority="46">
      <formula>ISEVEN(ROW())</formula>
    </cfRule>
  </conditionalFormatting>
  <conditionalFormatting sqref="A32:C32">
    <cfRule type="expression" dxfId="180" priority="47">
      <formula>ISODD(ROW())</formula>
    </cfRule>
  </conditionalFormatting>
  <conditionalFormatting sqref="A3:C3">
    <cfRule type="expression" dxfId="179" priority="48">
      <formula>ISEVEN(ROW())</formula>
    </cfRule>
  </conditionalFormatting>
  <conditionalFormatting sqref="A3:C3">
    <cfRule type="expression" dxfId="178" priority="49">
      <formula>ISODD(ROW())</formula>
    </cfRule>
  </conditionalFormatting>
  <conditionalFormatting sqref="A5:C5">
    <cfRule type="expression" dxfId="177" priority="50">
      <formula>ISEVEN(ROW())</formula>
    </cfRule>
  </conditionalFormatting>
  <conditionalFormatting sqref="A5:C5">
    <cfRule type="expression" dxfId="176" priority="51">
      <formula>ISODD(ROW())</formula>
    </cfRule>
  </conditionalFormatting>
  <conditionalFormatting sqref="A7:C7">
    <cfRule type="expression" dxfId="175" priority="52">
      <formula>ISEVEN(ROW())</formula>
    </cfRule>
  </conditionalFormatting>
  <conditionalFormatting sqref="A7:C7">
    <cfRule type="expression" dxfId="174" priority="53">
      <formula>ISODD(ROW())</formula>
    </cfRule>
  </conditionalFormatting>
  <conditionalFormatting sqref="A9:C9">
    <cfRule type="expression" dxfId="173" priority="54">
      <formula>ISEVEN(ROW())</formula>
    </cfRule>
  </conditionalFormatting>
  <conditionalFormatting sqref="A9:C9">
    <cfRule type="expression" dxfId="172" priority="55">
      <formula>ISODD(ROW())</formula>
    </cfRule>
  </conditionalFormatting>
  <conditionalFormatting sqref="A11:C11">
    <cfRule type="expression" dxfId="171" priority="56">
      <formula>ISEVEN(ROW())</formula>
    </cfRule>
  </conditionalFormatting>
  <conditionalFormatting sqref="A11:C11">
    <cfRule type="expression" dxfId="170" priority="57">
      <formula>ISODD(ROW())</formula>
    </cfRule>
  </conditionalFormatting>
  <conditionalFormatting sqref="A13:C13">
    <cfRule type="expression" dxfId="169" priority="58">
      <formula>ISEVEN(ROW())</formula>
    </cfRule>
  </conditionalFormatting>
  <conditionalFormatting sqref="A13:C13">
    <cfRule type="expression" dxfId="168" priority="59">
      <formula>ISODD(ROW())</formula>
    </cfRule>
  </conditionalFormatting>
  <conditionalFormatting sqref="A15:C15">
    <cfRule type="expression" dxfId="167" priority="60">
      <formula>ISEVEN(ROW())</formula>
    </cfRule>
  </conditionalFormatting>
  <conditionalFormatting sqref="A15:C15">
    <cfRule type="expression" dxfId="166" priority="61">
      <formula>ISODD(ROW())</formula>
    </cfRule>
  </conditionalFormatting>
  <conditionalFormatting sqref="A17:C17">
    <cfRule type="expression" dxfId="165" priority="62">
      <formula>ISEVEN(ROW())</formula>
    </cfRule>
  </conditionalFormatting>
  <conditionalFormatting sqref="A17:C17">
    <cfRule type="expression" dxfId="164" priority="63">
      <formula>ISODD(ROW())</formula>
    </cfRule>
  </conditionalFormatting>
  <conditionalFormatting sqref="A19:C19">
    <cfRule type="expression" dxfId="163" priority="64">
      <formula>ISEVEN(ROW())</formula>
    </cfRule>
  </conditionalFormatting>
  <conditionalFormatting sqref="A19:C19">
    <cfRule type="expression" dxfId="162" priority="65">
      <formula>ISODD(ROW())</formula>
    </cfRule>
  </conditionalFormatting>
  <conditionalFormatting sqref="A21:C21">
    <cfRule type="expression" dxfId="161" priority="66">
      <formula>ISEVEN(ROW())</formula>
    </cfRule>
  </conditionalFormatting>
  <conditionalFormatting sqref="A21:C21">
    <cfRule type="expression" dxfId="160" priority="67">
      <formula>ISODD(ROW())</formula>
    </cfRule>
  </conditionalFormatting>
  <conditionalFormatting sqref="A23:C23">
    <cfRule type="expression" dxfId="159" priority="68">
      <formula>ISEVEN(ROW())</formula>
    </cfRule>
  </conditionalFormatting>
  <conditionalFormatting sqref="A23:C23">
    <cfRule type="expression" dxfId="158" priority="69">
      <formula>ISODD(ROW())</formula>
    </cfRule>
  </conditionalFormatting>
  <conditionalFormatting sqref="A25:C25">
    <cfRule type="expression" dxfId="157" priority="70">
      <formula>ISEVEN(ROW())</formula>
    </cfRule>
  </conditionalFormatting>
  <conditionalFormatting sqref="A25:C25">
    <cfRule type="expression" dxfId="156" priority="71">
      <formula>ISODD(ROW())</formula>
    </cfRule>
  </conditionalFormatting>
  <conditionalFormatting sqref="A27:C27">
    <cfRule type="expression" dxfId="155" priority="72">
      <formula>ISEVEN(ROW())</formula>
    </cfRule>
  </conditionalFormatting>
  <conditionalFormatting sqref="A27:C27">
    <cfRule type="expression" dxfId="154" priority="73">
      <formula>ISODD(ROW())</formula>
    </cfRule>
  </conditionalFormatting>
  <conditionalFormatting sqref="A29:C29">
    <cfRule type="expression" dxfId="153" priority="74">
      <formula>ISEVEN(ROW())</formula>
    </cfRule>
  </conditionalFormatting>
  <conditionalFormatting sqref="A29:C29">
    <cfRule type="expression" dxfId="152" priority="75">
      <formula>ISODD(ROW())</formula>
    </cfRule>
  </conditionalFormatting>
  <conditionalFormatting sqref="A31:C31">
    <cfRule type="expression" dxfId="151" priority="76">
      <formula>ISEVEN(ROW())</formula>
    </cfRule>
  </conditionalFormatting>
  <conditionalFormatting sqref="A31:C31">
    <cfRule type="expression" dxfId="150" priority="77">
      <formula>ISODD(ROW())</formula>
    </cfRule>
  </conditionalFormatting>
  <conditionalFormatting sqref="A33:C33">
    <cfRule type="expression" dxfId="149" priority="78">
      <formula>ISEVEN(ROW())</formula>
    </cfRule>
  </conditionalFormatting>
  <conditionalFormatting sqref="A33:C33">
    <cfRule type="expression" dxfId="148" priority="79">
      <formula>ISODD(ROW())</formula>
    </cfRule>
  </conditionalFormatting>
  <conditionalFormatting sqref="D29:D33">
    <cfRule type="expression" dxfId="147" priority="80">
      <formula>ISEVEN(ROW())</formula>
    </cfRule>
  </conditionalFormatting>
  <conditionalFormatting sqref="D29:D33">
    <cfRule type="expression" dxfId="146" priority="81">
      <formula>ISODD(ROW())</formula>
    </cfRule>
  </conditionalFormatting>
  <conditionalFormatting sqref="G23:G33">
    <cfRule type="expression" dxfId="145" priority="82">
      <formula>ISEVEN(ROW())</formula>
    </cfRule>
  </conditionalFormatting>
  <conditionalFormatting sqref="G23:G33">
    <cfRule type="expression" dxfId="144" priority="83">
      <formula>ISODD(ROW())</formula>
    </cfRule>
  </conditionalFormatting>
  <conditionalFormatting sqref="H25:H33">
    <cfRule type="expression" dxfId="143" priority="84">
      <formula>ISEVEN(ROW())</formula>
    </cfRule>
  </conditionalFormatting>
  <conditionalFormatting sqref="H25:H33">
    <cfRule type="expression" dxfId="142" priority="85">
      <formula>ISODD(ROW())</formula>
    </cfRule>
  </conditionalFormatting>
  <conditionalFormatting sqref="I26:J33">
    <cfRule type="expression" dxfId="141" priority="86">
      <formula>ISEVEN(ROW())</formula>
    </cfRule>
  </conditionalFormatting>
  <conditionalFormatting sqref="I26:J33">
    <cfRule type="expression" dxfId="140" priority="87">
      <formula>ISODD(ROW())</formula>
    </cfRule>
  </conditionalFormatting>
  <conditionalFormatting sqref="K26:L33">
    <cfRule type="expression" dxfId="139" priority="88">
      <formula>ISEVEN(ROW())</formula>
    </cfRule>
  </conditionalFormatting>
  <conditionalFormatting sqref="K26:L33">
    <cfRule type="expression" dxfId="138" priority="89">
      <formula>ISODD(ROW())</formula>
    </cfRule>
  </conditionalFormatting>
  <conditionalFormatting sqref="M27:N33">
    <cfRule type="expression" dxfId="137" priority="90">
      <formula>ISEVEN(ROW())</formula>
    </cfRule>
  </conditionalFormatting>
  <conditionalFormatting sqref="M27:N33">
    <cfRule type="expression" dxfId="136" priority="91">
      <formula>ISODD(ROW())</formula>
    </cfRule>
  </conditionalFormatting>
  <conditionalFormatting sqref="O27:P33">
    <cfRule type="expression" dxfId="135" priority="92">
      <formula>ISEVEN(ROW())</formula>
    </cfRule>
  </conditionalFormatting>
  <conditionalFormatting sqref="O27:P33">
    <cfRule type="expression" dxfId="134" priority="93">
      <formula>ISODD(ROW())</formula>
    </cfRule>
  </conditionalFormatting>
  <conditionalFormatting sqref="Q28:R33">
    <cfRule type="expression" dxfId="133" priority="94">
      <formula>ISEVEN(ROW())</formula>
    </cfRule>
  </conditionalFormatting>
  <conditionalFormatting sqref="Q28:R33">
    <cfRule type="expression" dxfId="132" priority="95">
      <formula>ISODD(ROW())</formula>
    </cfRule>
  </conditionalFormatting>
  <conditionalFormatting sqref="E28">
    <cfRule type="expression" dxfId="131" priority="11">
      <formula>ISEVEN(ROW())</formula>
    </cfRule>
  </conditionalFormatting>
  <conditionalFormatting sqref="E28">
    <cfRule type="expression" dxfId="130" priority="12">
      <formula>ISODD(ROW())</formula>
    </cfRule>
  </conditionalFormatting>
  <conditionalFormatting sqref="E29">
    <cfRule type="expression" dxfId="129" priority="9">
      <formula>ISEVEN(ROW())</formula>
    </cfRule>
  </conditionalFormatting>
  <conditionalFormatting sqref="E29">
    <cfRule type="expression" dxfId="128" priority="10">
      <formula>ISODD(ROW())</formula>
    </cfRule>
  </conditionalFormatting>
  <conditionalFormatting sqref="E30">
    <cfRule type="expression" dxfId="127" priority="7">
      <formula>ISEVEN(ROW())</formula>
    </cfRule>
  </conditionalFormatting>
  <conditionalFormatting sqref="E30">
    <cfRule type="expression" dxfId="126" priority="8">
      <formula>ISODD(ROW())</formula>
    </cfRule>
  </conditionalFormatting>
  <conditionalFormatting sqref="E31">
    <cfRule type="expression" dxfId="125" priority="5">
      <formula>ISEVEN(ROW())</formula>
    </cfRule>
  </conditionalFormatting>
  <conditionalFormatting sqref="E31">
    <cfRule type="expression" dxfId="124" priority="6">
      <formula>ISODD(ROW())</formula>
    </cfRule>
  </conditionalFormatting>
  <conditionalFormatting sqref="E32">
    <cfRule type="expression" dxfId="123" priority="3">
      <formula>ISEVEN(ROW())</formula>
    </cfRule>
  </conditionalFormatting>
  <conditionalFormatting sqref="E32">
    <cfRule type="expression" dxfId="122" priority="4">
      <formula>ISODD(ROW())</formula>
    </cfRule>
  </conditionalFormatting>
  <conditionalFormatting sqref="E33">
    <cfRule type="expression" dxfId="121" priority="1">
      <formula>ISEVEN(ROW())</formula>
    </cfRule>
  </conditionalFormatting>
  <conditionalFormatting sqref="E33">
    <cfRule type="expression" dxfId="120" priority="2">
      <formula>ISODD(ROW())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1000"/>
  <sheetViews>
    <sheetView workbookViewId="0">
      <pane xSplit="1" ySplit="1" topLeftCell="J22" activePane="bottomRight" state="frozen"/>
      <selection pane="topRight" activeCell="B1" sqref="B1"/>
      <selection pane="bottomLeft" activeCell="A2" sqref="A2"/>
      <selection pane="bottomRight" activeCell="S44" sqref="S44"/>
    </sheetView>
  </sheetViews>
  <sheetFormatPr defaultColWidth="14.44140625" defaultRowHeight="15" customHeight="1"/>
  <cols>
    <col min="1" max="1" width="25.88671875" customWidth="1"/>
    <col min="2" max="6" width="14.44140625" customWidth="1"/>
    <col min="8" max="8" width="22.33203125" customWidth="1"/>
    <col min="13" max="13" width="21.33203125" customWidth="1"/>
    <col min="14" max="14" width="21" customWidth="1"/>
    <col min="17" max="17" width="20.5546875" customWidth="1"/>
  </cols>
  <sheetData>
    <row r="1" spans="1:19" ht="63" customHeight="1">
      <c r="A1" s="1" t="s">
        <v>0</v>
      </c>
      <c r="B1" s="4" t="s">
        <v>1</v>
      </c>
      <c r="C1" s="3" t="s">
        <v>2</v>
      </c>
      <c r="D1" s="3" t="s">
        <v>3</v>
      </c>
      <c r="E1" s="8" t="s">
        <v>5</v>
      </c>
      <c r="F1" s="3" t="s">
        <v>6</v>
      </c>
      <c r="G1" s="3" t="s">
        <v>8</v>
      </c>
      <c r="H1" s="4" t="s">
        <v>10</v>
      </c>
      <c r="I1" s="9" t="s">
        <v>12</v>
      </c>
      <c r="J1" s="5" t="s">
        <v>17</v>
      </c>
      <c r="K1" s="9" t="s">
        <v>12</v>
      </c>
      <c r="L1" s="10" t="s">
        <v>21</v>
      </c>
      <c r="M1" s="6" t="s">
        <v>12</v>
      </c>
      <c r="N1" s="4" t="s">
        <v>27</v>
      </c>
      <c r="O1" s="7" t="s">
        <v>12</v>
      </c>
      <c r="P1" s="7" t="s">
        <v>29</v>
      </c>
      <c r="Q1" s="8" t="s">
        <v>32</v>
      </c>
      <c r="R1" s="14" t="s">
        <v>24</v>
      </c>
      <c r="S1" s="14" t="s">
        <v>25</v>
      </c>
    </row>
    <row r="2" spans="1:19" ht="15.75" customHeight="1">
      <c r="A2" s="17" t="s">
        <v>36</v>
      </c>
      <c r="B2" s="24" t="s">
        <v>37</v>
      </c>
      <c r="C2" s="34">
        <v>0.375</v>
      </c>
      <c r="D2" s="68">
        <v>0.49652777777777779</v>
      </c>
      <c r="E2" s="140">
        <v>1.9444444444444445E-2</v>
      </c>
      <c r="F2" s="25">
        <f>D2-C2-E2</f>
        <v>0.10208333333333335</v>
      </c>
      <c r="G2" s="26">
        <v>100</v>
      </c>
      <c r="H2" s="30">
        <v>20</v>
      </c>
      <c r="I2" s="32">
        <v>100</v>
      </c>
      <c r="J2" s="33">
        <v>50</v>
      </c>
      <c r="K2" s="36">
        <v>100</v>
      </c>
      <c r="L2" s="37">
        <v>30</v>
      </c>
      <c r="M2" s="36">
        <v>100</v>
      </c>
      <c r="N2" s="38">
        <v>80</v>
      </c>
      <c r="O2" s="32">
        <v>100</v>
      </c>
      <c r="P2" s="39">
        <v>50</v>
      </c>
      <c r="Q2" s="26">
        <v>140</v>
      </c>
      <c r="R2" s="40">
        <f>G2+H2+I2+J2+K2+L2+M2+N2+O2+P2+Q2</f>
        <v>870</v>
      </c>
      <c r="S2" s="35" t="s">
        <v>204</v>
      </c>
    </row>
    <row r="3" spans="1:19" ht="15.75" customHeight="1">
      <c r="A3" s="17" t="s">
        <v>58</v>
      </c>
      <c r="B3" s="24" t="s">
        <v>37</v>
      </c>
      <c r="C3" s="34">
        <v>0.3888888888888889</v>
      </c>
      <c r="D3" s="68">
        <v>0.50208333333333333</v>
      </c>
      <c r="E3" s="68">
        <v>1.0416666666666666E-2</v>
      </c>
      <c r="F3" s="25">
        <f>D3-C3-E3</f>
        <v>0.10277777777777776</v>
      </c>
      <c r="G3" s="26">
        <v>100</v>
      </c>
      <c r="H3" s="30">
        <v>20</v>
      </c>
      <c r="I3" s="41">
        <v>100</v>
      </c>
      <c r="J3" s="42">
        <v>50</v>
      </c>
      <c r="K3" s="26">
        <v>100</v>
      </c>
      <c r="L3" s="43">
        <v>30</v>
      </c>
      <c r="M3" s="26">
        <v>100</v>
      </c>
      <c r="N3" s="38">
        <v>90</v>
      </c>
      <c r="O3" s="41">
        <v>100</v>
      </c>
      <c r="P3" s="30">
        <v>40</v>
      </c>
      <c r="Q3" s="26">
        <v>140</v>
      </c>
      <c r="R3" s="40">
        <f>G3+H3+I3+J3+K3+L3+M3+N3+O3+P3+Q3</f>
        <v>870</v>
      </c>
      <c r="S3" s="44" t="s">
        <v>204</v>
      </c>
    </row>
    <row r="4" spans="1:19" ht="15.75" customHeight="1">
      <c r="A4" s="17" t="s">
        <v>54</v>
      </c>
      <c r="B4" s="24" t="s">
        <v>37</v>
      </c>
      <c r="C4" s="34">
        <v>0.38541666666666669</v>
      </c>
      <c r="D4" s="68">
        <v>0.50069444444444444</v>
      </c>
      <c r="E4" s="68">
        <v>3.3333333333333333E-2</v>
      </c>
      <c r="F4" s="25">
        <f>D4-C4-E4</f>
        <v>8.1944444444444431E-2</v>
      </c>
      <c r="G4" s="26">
        <v>100</v>
      </c>
      <c r="H4" s="30">
        <v>40</v>
      </c>
      <c r="I4" s="41">
        <v>100</v>
      </c>
      <c r="J4" s="42">
        <v>30</v>
      </c>
      <c r="K4" s="26">
        <v>100</v>
      </c>
      <c r="L4" s="43">
        <v>10</v>
      </c>
      <c r="M4" s="26">
        <v>100</v>
      </c>
      <c r="N4" s="38">
        <v>80</v>
      </c>
      <c r="O4" s="41">
        <v>100</v>
      </c>
      <c r="P4" s="30">
        <v>40</v>
      </c>
      <c r="Q4" s="26">
        <v>160</v>
      </c>
      <c r="R4" s="40">
        <f>G4+H4+I4+J4+K4+L4+M4+N4+O4+P4+Q4</f>
        <v>860</v>
      </c>
      <c r="S4" s="35" t="s">
        <v>206</v>
      </c>
    </row>
    <row r="5" spans="1:19" ht="15.75" customHeight="1">
      <c r="A5" s="17" t="s">
        <v>63</v>
      </c>
      <c r="B5" s="24" t="s">
        <v>64</v>
      </c>
      <c r="C5" s="19">
        <v>0.3923611111111111</v>
      </c>
      <c r="D5" s="25">
        <v>0.55138888888888893</v>
      </c>
      <c r="E5" s="68">
        <v>1.5277777777777777E-2</v>
      </c>
      <c r="F5" s="25">
        <f>D5-C5-E5</f>
        <v>0.14375000000000004</v>
      </c>
      <c r="G5" s="26">
        <v>100</v>
      </c>
      <c r="H5" s="30">
        <v>10</v>
      </c>
      <c r="I5" s="41">
        <v>100</v>
      </c>
      <c r="J5" s="42">
        <v>20</v>
      </c>
      <c r="K5" s="26">
        <v>100</v>
      </c>
      <c r="L5" s="43">
        <v>10</v>
      </c>
      <c r="M5" s="26">
        <v>100</v>
      </c>
      <c r="N5" s="38">
        <v>100</v>
      </c>
      <c r="O5" s="41">
        <v>100</v>
      </c>
      <c r="P5" s="30">
        <v>50</v>
      </c>
      <c r="Q5" s="26">
        <v>160</v>
      </c>
      <c r="R5" s="40">
        <f>G5+H5+I5+J5+K5+L5+M5+N5+O5+P5+Q5</f>
        <v>850</v>
      </c>
      <c r="S5" s="44" t="s">
        <v>205</v>
      </c>
    </row>
    <row r="6" spans="1:19" ht="15.75" customHeight="1">
      <c r="A6" s="17" t="s">
        <v>68</v>
      </c>
      <c r="B6" s="24" t="s">
        <v>69</v>
      </c>
      <c r="C6" s="19">
        <v>0.39583333333333331</v>
      </c>
      <c r="D6" s="25">
        <v>0.49861111111111112</v>
      </c>
      <c r="E6" s="68">
        <v>4.027777777777778E-2</v>
      </c>
      <c r="F6" s="25">
        <f>D6-C6-E6</f>
        <v>6.2500000000000028E-2</v>
      </c>
      <c r="G6" s="26">
        <v>100</v>
      </c>
      <c r="H6" s="30">
        <v>30</v>
      </c>
      <c r="I6" s="41">
        <v>100</v>
      </c>
      <c r="J6" s="42">
        <v>40</v>
      </c>
      <c r="K6" s="26">
        <v>100</v>
      </c>
      <c r="L6" s="43">
        <v>30</v>
      </c>
      <c r="M6" s="26">
        <v>100</v>
      </c>
      <c r="N6" s="38">
        <v>90</v>
      </c>
      <c r="O6" s="41">
        <v>100</v>
      </c>
      <c r="P6" s="30">
        <v>50</v>
      </c>
      <c r="Q6" s="26">
        <v>110</v>
      </c>
      <c r="R6" s="40">
        <f>G6+H6+I6+J6+K6+L6+M6+N6+O6+P6+Q6</f>
        <v>850</v>
      </c>
      <c r="S6" s="35" t="s">
        <v>205</v>
      </c>
    </row>
    <row r="7" spans="1:19" ht="15.75" customHeight="1">
      <c r="A7" s="17" t="s">
        <v>86</v>
      </c>
      <c r="B7" s="24" t="s">
        <v>87</v>
      </c>
      <c r="C7" s="19">
        <v>0.41319444444444442</v>
      </c>
      <c r="D7" s="25">
        <v>0.58819444444444446</v>
      </c>
      <c r="E7" s="68">
        <v>5.5555555555555552E-2</v>
      </c>
      <c r="F7" s="25">
        <f>D7-C7-E7</f>
        <v>0.11944444444444449</v>
      </c>
      <c r="G7" s="26">
        <v>100</v>
      </c>
      <c r="H7" s="30">
        <v>40</v>
      </c>
      <c r="I7" s="41">
        <v>100</v>
      </c>
      <c r="J7" s="42">
        <v>80</v>
      </c>
      <c r="K7" s="26">
        <v>100</v>
      </c>
      <c r="L7" s="43">
        <v>10</v>
      </c>
      <c r="M7" s="26">
        <v>100</v>
      </c>
      <c r="N7" s="38">
        <v>90</v>
      </c>
      <c r="O7" s="41">
        <v>100</v>
      </c>
      <c r="P7" s="30">
        <v>70</v>
      </c>
      <c r="Q7" s="26">
        <v>60</v>
      </c>
      <c r="R7" s="40">
        <f>G7+H7+I7+J7+K7+L7+M7+N7+O7+P7+Q7</f>
        <v>850</v>
      </c>
      <c r="S7" s="44" t="s">
        <v>205</v>
      </c>
    </row>
    <row r="8" spans="1:19" ht="15.75" customHeight="1">
      <c r="A8" s="17" t="s">
        <v>34</v>
      </c>
      <c r="B8" s="24" t="s">
        <v>53</v>
      </c>
      <c r="C8" s="19">
        <v>0.43055555555555558</v>
      </c>
      <c r="D8" s="25">
        <v>0.59236111111111112</v>
      </c>
      <c r="E8" s="68">
        <v>4.3750000000000004E-2</v>
      </c>
      <c r="F8" s="25">
        <f>D8-C8-E8</f>
        <v>0.11805555555555552</v>
      </c>
      <c r="G8" s="26">
        <v>100</v>
      </c>
      <c r="H8" s="30">
        <v>0</v>
      </c>
      <c r="I8" s="41">
        <v>100</v>
      </c>
      <c r="J8" s="42">
        <v>50</v>
      </c>
      <c r="K8" s="26">
        <v>100</v>
      </c>
      <c r="L8" s="43">
        <v>10</v>
      </c>
      <c r="M8" s="26">
        <v>100</v>
      </c>
      <c r="N8" s="38">
        <v>80</v>
      </c>
      <c r="O8" s="41">
        <v>100</v>
      </c>
      <c r="P8" s="30">
        <v>60</v>
      </c>
      <c r="Q8" s="26">
        <v>150</v>
      </c>
      <c r="R8" s="40">
        <f>G8+H8+I8+J8+K8+L8+M8+N8+O8+P8+Q8</f>
        <v>850</v>
      </c>
      <c r="S8" s="35" t="s">
        <v>205</v>
      </c>
    </row>
    <row r="9" spans="1:19" ht="15.75" customHeight="1">
      <c r="A9" s="17" t="s">
        <v>109</v>
      </c>
      <c r="B9" s="24" t="s">
        <v>89</v>
      </c>
      <c r="C9" s="19">
        <v>0.44097222222222227</v>
      </c>
      <c r="D9" s="25">
        <v>0.57361111111111107</v>
      </c>
      <c r="E9" s="68">
        <v>4.3055555555555562E-2</v>
      </c>
      <c r="F9" s="25">
        <f>D9-C9-E9</f>
        <v>8.9583333333333237E-2</v>
      </c>
      <c r="G9" s="26">
        <v>100</v>
      </c>
      <c r="H9" s="30">
        <v>10</v>
      </c>
      <c r="I9" s="41">
        <v>100</v>
      </c>
      <c r="J9" s="42">
        <v>30</v>
      </c>
      <c r="K9" s="26">
        <v>100</v>
      </c>
      <c r="L9" s="43">
        <v>10</v>
      </c>
      <c r="M9" s="26">
        <v>100</v>
      </c>
      <c r="N9" s="38">
        <v>100</v>
      </c>
      <c r="O9" s="41">
        <v>100</v>
      </c>
      <c r="P9" s="30">
        <v>50</v>
      </c>
      <c r="Q9" s="26">
        <v>150</v>
      </c>
      <c r="R9" s="40">
        <f>G9+H9+I9+J9+K9+L9+M9+N9+O9+P9+Q9</f>
        <v>850</v>
      </c>
      <c r="S9" s="44" t="s">
        <v>205</v>
      </c>
    </row>
    <row r="10" spans="1:19" ht="15.75" customHeight="1">
      <c r="A10" s="17" t="s">
        <v>115</v>
      </c>
      <c r="B10" s="24" t="s">
        <v>60</v>
      </c>
      <c r="C10" s="159">
        <v>0.44444444444444442</v>
      </c>
      <c r="D10" s="163">
        <v>0.5805555555555556</v>
      </c>
      <c r="E10" s="163">
        <v>4.8611111111111112E-2</v>
      </c>
      <c r="F10" s="163">
        <f>D10-C10-E10</f>
        <v>8.7500000000000078E-2</v>
      </c>
      <c r="G10" s="162">
        <v>100</v>
      </c>
      <c r="H10" s="30">
        <v>0</v>
      </c>
      <c r="I10" s="41">
        <v>100</v>
      </c>
      <c r="J10" s="42">
        <v>40</v>
      </c>
      <c r="K10" s="162">
        <v>100</v>
      </c>
      <c r="L10" s="43">
        <v>10</v>
      </c>
      <c r="M10" s="162">
        <v>100</v>
      </c>
      <c r="N10" s="164">
        <v>100</v>
      </c>
      <c r="O10" s="41">
        <v>100</v>
      </c>
      <c r="P10" s="30">
        <v>70</v>
      </c>
      <c r="Q10" s="162">
        <v>120</v>
      </c>
      <c r="R10" s="40">
        <f>G10+H10+I10+J10+K10+L10+M10+N10+O10+P10+Q10</f>
        <v>840</v>
      </c>
      <c r="S10" s="35" t="s">
        <v>212</v>
      </c>
    </row>
    <row r="11" spans="1:19" ht="15.75" customHeight="1">
      <c r="A11" s="17" t="s">
        <v>81</v>
      </c>
      <c r="B11" s="24" t="s">
        <v>46</v>
      </c>
      <c r="C11" s="19">
        <v>0.40972222222222227</v>
      </c>
      <c r="D11" s="25">
        <v>0.56736111111111109</v>
      </c>
      <c r="E11" s="68">
        <v>4.027777777777778E-2</v>
      </c>
      <c r="F11" s="25">
        <f>D11-C11-E11</f>
        <v>0.11736111111111105</v>
      </c>
      <c r="G11" s="26">
        <v>100</v>
      </c>
      <c r="H11" s="30">
        <v>30</v>
      </c>
      <c r="I11" s="41">
        <v>100</v>
      </c>
      <c r="J11" s="42">
        <v>10</v>
      </c>
      <c r="K11" s="26">
        <v>100</v>
      </c>
      <c r="L11" s="43">
        <v>10</v>
      </c>
      <c r="M11" s="26">
        <v>100</v>
      </c>
      <c r="N11" s="38">
        <v>80</v>
      </c>
      <c r="O11" s="41">
        <v>100</v>
      </c>
      <c r="P11" s="30">
        <v>40</v>
      </c>
      <c r="Q11" s="26">
        <v>160</v>
      </c>
      <c r="R11" s="40">
        <f>G11+H11+I11+J11+K11+L11+M11+N11+O11+P11+Q11</f>
        <v>830</v>
      </c>
      <c r="S11" s="44" t="s">
        <v>213</v>
      </c>
    </row>
    <row r="12" spans="1:19" ht="15.75" customHeight="1">
      <c r="A12" s="17" t="s">
        <v>111</v>
      </c>
      <c r="B12" s="24" t="s">
        <v>89</v>
      </c>
      <c r="C12" s="19">
        <v>0.44097222222222227</v>
      </c>
      <c r="D12" s="25">
        <v>0.5756944444444444</v>
      </c>
      <c r="E12" s="68">
        <v>4.5138888888888888E-2</v>
      </c>
      <c r="F12" s="25">
        <f>D12-C12-E12</f>
        <v>8.9583333333333237E-2</v>
      </c>
      <c r="G12" s="26">
        <v>100</v>
      </c>
      <c r="H12" s="30">
        <v>30</v>
      </c>
      <c r="I12" s="41">
        <v>100</v>
      </c>
      <c r="J12" s="42">
        <v>30</v>
      </c>
      <c r="K12" s="26">
        <v>100</v>
      </c>
      <c r="L12" s="43">
        <v>10</v>
      </c>
      <c r="M12" s="26">
        <v>100</v>
      </c>
      <c r="N12" s="38">
        <v>80</v>
      </c>
      <c r="O12" s="41">
        <v>100</v>
      </c>
      <c r="P12" s="30">
        <v>20</v>
      </c>
      <c r="Q12" s="26">
        <v>160</v>
      </c>
      <c r="R12" s="40">
        <f>G12+H12+I12+J12+K12+L12+M12+N12+O12+P12+Q12</f>
        <v>830</v>
      </c>
      <c r="S12" s="35" t="s">
        <v>213</v>
      </c>
    </row>
    <row r="13" spans="1:19" ht="15.75" customHeight="1">
      <c r="A13" s="17" t="s">
        <v>73</v>
      </c>
      <c r="B13" s="24" t="s">
        <v>69</v>
      </c>
      <c r="C13" s="34">
        <v>0.39930555555555558</v>
      </c>
      <c r="D13" s="68">
        <v>0.56944444444444442</v>
      </c>
      <c r="E13" s="68">
        <v>3.888888888888889E-2</v>
      </c>
      <c r="F13" s="68">
        <f>D13-C13-E13</f>
        <v>0.13124999999999995</v>
      </c>
      <c r="G13" s="26">
        <v>100</v>
      </c>
      <c r="H13" s="30">
        <v>20</v>
      </c>
      <c r="I13" s="41">
        <v>100</v>
      </c>
      <c r="J13" s="42">
        <v>20</v>
      </c>
      <c r="K13" s="26">
        <v>100</v>
      </c>
      <c r="L13" s="43">
        <v>30</v>
      </c>
      <c r="M13" s="26">
        <v>100</v>
      </c>
      <c r="N13" s="38">
        <v>100</v>
      </c>
      <c r="O13" s="41">
        <v>100</v>
      </c>
      <c r="P13" s="30">
        <v>40</v>
      </c>
      <c r="Q13" s="26">
        <v>110</v>
      </c>
      <c r="R13" s="40">
        <f>G13+H13+I13+J13+K13+L13+M13+N13+O13+P13+Q13</f>
        <v>820</v>
      </c>
      <c r="S13" s="44" t="s">
        <v>215</v>
      </c>
    </row>
    <row r="14" spans="1:19" ht="15.75" customHeight="1">
      <c r="A14" s="17" t="s">
        <v>75</v>
      </c>
      <c r="B14" s="24" t="s">
        <v>69</v>
      </c>
      <c r="C14" s="19">
        <v>0.40277777777777773</v>
      </c>
      <c r="D14" s="25">
        <v>0.54027777777777775</v>
      </c>
      <c r="E14" s="68">
        <v>5.5555555555555552E-2</v>
      </c>
      <c r="F14" s="25">
        <f>D14-C14-E14</f>
        <v>8.1944444444444459E-2</v>
      </c>
      <c r="G14" s="26">
        <v>100</v>
      </c>
      <c r="H14" s="30">
        <v>20</v>
      </c>
      <c r="I14" s="41">
        <v>100</v>
      </c>
      <c r="J14" s="42">
        <v>40</v>
      </c>
      <c r="K14" s="26">
        <v>100</v>
      </c>
      <c r="L14" s="43">
        <v>10</v>
      </c>
      <c r="M14" s="26">
        <v>100</v>
      </c>
      <c r="N14" s="38">
        <v>80</v>
      </c>
      <c r="O14" s="41">
        <v>100</v>
      </c>
      <c r="P14" s="30">
        <v>40</v>
      </c>
      <c r="Q14" s="26">
        <v>130</v>
      </c>
      <c r="R14" s="40">
        <f>G14+H14+I14+J14+K14+L14+M14+N14+O14+P14+Q14</f>
        <v>820</v>
      </c>
      <c r="S14" s="35" t="s">
        <v>215</v>
      </c>
    </row>
    <row r="15" spans="1:19" ht="15.75" customHeight="1">
      <c r="A15" s="17" t="s">
        <v>76</v>
      </c>
      <c r="B15" s="24" t="s">
        <v>46</v>
      </c>
      <c r="C15" s="19">
        <v>0.40277777777777773</v>
      </c>
      <c r="D15" s="25">
        <v>0.56041666666666667</v>
      </c>
      <c r="E15" s="68">
        <v>5.6250000000000001E-2</v>
      </c>
      <c r="F15" s="25">
        <f>D15-C15-E15</f>
        <v>0.10138888888888895</v>
      </c>
      <c r="G15" s="26">
        <v>100</v>
      </c>
      <c r="H15" s="30">
        <v>30</v>
      </c>
      <c r="I15" s="41">
        <v>100</v>
      </c>
      <c r="J15" s="42">
        <v>40</v>
      </c>
      <c r="K15" s="26">
        <v>100</v>
      </c>
      <c r="L15" s="43">
        <v>10</v>
      </c>
      <c r="M15" s="26">
        <v>100</v>
      </c>
      <c r="N15" s="38">
        <v>100</v>
      </c>
      <c r="O15" s="41">
        <v>100</v>
      </c>
      <c r="P15" s="30">
        <v>50</v>
      </c>
      <c r="Q15" s="26">
        <v>90</v>
      </c>
      <c r="R15" s="40">
        <f>G15+H15+I15+J15+K15+L15+M15+N15+O15+P15+Q15</f>
        <v>820</v>
      </c>
      <c r="S15" s="44" t="s">
        <v>215</v>
      </c>
    </row>
    <row r="16" spans="1:19" ht="15.75" customHeight="1">
      <c r="A16" s="17" t="s">
        <v>108</v>
      </c>
      <c r="B16" s="24" t="s">
        <v>89</v>
      </c>
      <c r="C16" s="34">
        <v>0.4375</v>
      </c>
      <c r="D16" s="68">
        <v>0.58194444444444449</v>
      </c>
      <c r="E16" s="68">
        <v>4.8611111111111112E-2</v>
      </c>
      <c r="F16" s="25">
        <f>D16-C16-E16</f>
        <v>9.5833333333333381E-2</v>
      </c>
      <c r="G16" s="26">
        <v>100</v>
      </c>
      <c r="H16" s="30">
        <v>40</v>
      </c>
      <c r="I16" s="41">
        <v>100</v>
      </c>
      <c r="J16" s="42">
        <v>30</v>
      </c>
      <c r="K16" s="26">
        <v>100</v>
      </c>
      <c r="L16" s="43">
        <v>10</v>
      </c>
      <c r="M16" s="26">
        <v>100</v>
      </c>
      <c r="N16" s="38">
        <v>100</v>
      </c>
      <c r="O16" s="41">
        <v>100</v>
      </c>
      <c r="P16" s="30">
        <v>30</v>
      </c>
      <c r="Q16" s="26">
        <v>110</v>
      </c>
      <c r="R16" s="40">
        <f>G16+H16+I16+J16+K16+L16+M16+N16+O16+P16+Q16</f>
        <v>820</v>
      </c>
      <c r="S16" s="35" t="s">
        <v>215</v>
      </c>
    </row>
    <row r="17" spans="1:19" ht="15.75" customHeight="1">
      <c r="A17" s="17" t="s">
        <v>47</v>
      </c>
      <c r="B17" s="24" t="s">
        <v>37</v>
      </c>
      <c r="C17" s="19">
        <v>0.37847222222222227</v>
      </c>
      <c r="D17" s="25">
        <v>0.5180555555555556</v>
      </c>
      <c r="E17" s="68">
        <v>2.6388888888888889E-2</v>
      </c>
      <c r="F17" s="25">
        <f>D17-C17-E17</f>
        <v>0.11319444444444444</v>
      </c>
      <c r="G17" s="26">
        <v>100</v>
      </c>
      <c r="H17" s="30">
        <v>10</v>
      </c>
      <c r="I17" s="41">
        <v>100</v>
      </c>
      <c r="J17" s="42">
        <v>20</v>
      </c>
      <c r="K17" s="26">
        <v>100</v>
      </c>
      <c r="L17" s="43">
        <v>50</v>
      </c>
      <c r="M17" s="26">
        <v>100</v>
      </c>
      <c r="N17" s="38">
        <v>80</v>
      </c>
      <c r="O17" s="41">
        <v>100</v>
      </c>
      <c r="P17" s="30">
        <v>40</v>
      </c>
      <c r="Q17" s="26">
        <v>100</v>
      </c>
      <c r="R17" s="40">
        <f>G17+H17+I17+J17+K17+L17+M17+N17+O17+P17+Q17</f>
        <v>800</v>
      </c>
      <c r="S17" s="44" t="s">
        <v>219</v>
      </c>
    </row>
    <row r="18" spans="1:19" ht="15.75" customHeight="1">
      <c r="A18" s="17" t="s">
        <v>95</v>
      </c>
      <c r="B18" s="24" t="s">
        <v>94</v>
      </c>
      <c r="C18" s="19">
        <v>0.4201388888888889</v>
      </c>
      <c r="D18" s="25">
        <v>0.57222222222222219</v>
      </c>
      <c r="E18" s="68">
        <v>5.486111111111111E-2</v>
      </c>
      <c r="F18" s="25">
        <f>D18-C18-E18</f>
        <v>9.7222222222222182E-2</v>
      </c>
      <c r="G18" s="26">
        <v>100</v>
      </c>
      <c r="H18" s="30">
        <v>10</v>
      </c>
      <c r="I18" s="41">
        <v>100</v>
      </c>
      <c r="J18" s="42">
        <v>30</v>
      </c>
      <c r="K18" s="26">
        <v>100</v>
      </c>
      <c r="L18" s="43">
        <v>10</v>
      </c>
      <c r="M18" s="26">
        <v>100</v>
      </c>
      <c r="N18" s="38">
        <v>80</v>
      </c>
      <c r="O18" s="41">
        <v>100</v>
      </c>
      <c r="P18" s="30">
        <v>60</v>
      </c>
      <c r="Q18" s="26">
        <v>100</v>
      </c>
      <c r="R18" s="40">
        <f>G18+H18+I18+J18+K18+L18+M18+N18+O18+P18+Q18</f>
        <v>790</v>
      </c>
      <c r="S18" s="35" t="s">
        <v>220</v>
      </c>
    </row>
    <row r="19" spans="1:19" ht="15.75" customHeight="1">
      <c r="A19" s="17" t="s">
        <v>83</v>
      </c>
      <c r="B19" s="24" t="s">
        <v>84</v>
      </c>
      <c r="C19" s="19">
        <v>0.40972222222222227</v>
      </c>
      <c r="D19" s="25">
        <v>0.52777777777777779</v>
      </c>
      <c r="E19" s="68">
        <v>3.8194444444444441E-2</v>
      </c>
      <c r="F19" s="25">
        <f>D19-C19-E19</f>
        <v>7.9861111111111077E-2</v>
      </c>
      <c r="G19" s="26">
        <v>100</v>
      </c>
      <c r="H19" s="30">
        <v>50</v>
      </c>
      <c r="I19" s="41">
        <v>100</v>
      </c>
      <c r="J19" s="42">
        <v>10</v>
      </c>
      <c r="K19" s="26">
        <v>100</v>
      </c>
      <c r="L19" s="43">
        <v>10</v>
      </c>
      <c r="M19" s="26">
        <v>100</v>
      </c>
      <c r="N19" s="38">
        <v>100</v>
      </c>
      <c r="O19" s="41">
        <v>100</v>
      </c>
      <c r="P19" s="30">
        <v>40</v>
      </c>
      <c r="Q19" s="26">
        <v>70</v>
      </c>
      <c r="R19" s="40">
        <f>G19+H19+I19+J19+K19+L19+M19+N19+O19+P19+Q19</f>
        <v>780</v>
      </c>
      <c r="S19" s="44" t="s">
        <v>221</v>
      </c>
    </row>
    <row r="20" spans="1:19" ht="15.75" customHeight="1">
      <c r="A20" s="17" t="s">
        <v>41</v>
      </c>
      <c r="B20" s="24" t="s">
        <v>37</v>
      </c>
      <c r="C20" s="34">
        <v>0.375</v>
      </c>
      <c r="D20" s="68">
        <v>0.52222222222222225</v>
      </c>
      <c r="E20" s="142">
        <v>1.5972222222222224E-2</v>
      </c>
      <c r="F20" s="25">
        <f>D20-C20-E20</f>
        <v>0.13125000000000003</v>
      </c>
      <c r="G20" s="26">
        <v>100</v>
      </c>
      <c r="H20" s="30">
        <v>20</v>
      </c>
      <c r="I20" s="41">
        <v>100</v>
      </c>
      <c r="J20" s="42">
        <v>30</v>
      </c>
      <c r="K20" s="26">
        <v>100</v>
      </c>
      <c r="L20" s="43">
        <v>10</v>
      </c>
      <c r="M20" s="26">
        <v>100</v>
      </c>
      <c r="N20" s="38">
        <v>100</v>
      </c>
      <c r="O20" s="41">
        <v>100</v>
      </c>
      <c r="P20" s="30">
        <v>50</v>
      </c>
      <c r="Q20" s="26">
        <v>60</v>
      </c>
      <c r="R20" s="40">
        <f>G20+H20+I20+J20+K20+L20+M20+N20+O20+P20+Q20</f>
        <v>770</v>
      </c>
      <c r="S20" s="35" t="s">
        <v>222</v>
      </c>
    </row>
    <row r="21" spans="1:19" ht="15.75" customHeight="1">
      <c r="A21" s="17" t="s">
        <v>97</v>
      </c>
      <c r="B21" s="24" t="s">
        <v>53</v>
      </c>
      <c r="C21" s="19">
        <v>0.4236111111111111</v>
      </c>
      <c r="D21" s="25">
        <v>0.56874999999999998</v>
      </c>
      <c r="E21" s="68">
        <v>4.8611111111111112E-2</v>
      </c>
      <c r="F21" s="25">
        <f>D21-C21-E21</f>
        <v>9.6527777777777768E-2</v>
      </c>
      <c r="G21" s="26">
        <v>100</v>
      </c>
      <c r="H21" s="30">
        <v>10</v>
      </c>
      <c r="I21" s="41">
        <v>100</v>
      </c>
      <c r="J21" s="42">
        <v>10</v>
      </c>
      <c r="K21" s="26">
        <v>100</v>
      </c>
      <c r="L21" s="43">
        <v>10</v>
      </c>
      <c r="M21" s="26">
        <v>100</v>
      </c>
      <c r="N21" s="38">
        <v>80</v>
      </c>
      <c r="O21" s="41">
        <v>100</v>
      </c>
      <c r="P21" s="30">
        <v>30</v>
      </c>
      <c r="Q21" s="26">
        <v>120</v>
      </c>
      <c r="R21" s="40">
        <f>G21+H21+I21+J21+K21+L21+M21+N21+O21+P21+Q21</f>
        <v>760</v>
      </c>
      <c r="S21" s="44" t="s">
        <v>223</v>
      </c>
    </row>
    <row r="22" spans="1:19" ht="15.75" customHeight="1">
      <c r="A22" s="17" t="s">
        <v>98</v>
      </c>
      <c r="B22" s="24" t="s">
        <v>53</v>
      </c>
      <c r="C22" s="19">
        <v>0.4236111111111111</v>
      </c>
      <c r="D22" s="25">
        <v>0.59722222222222221</v>
      </c>
      <c r="E22" s="68">
        <v>4.2361111111111106E-2</v>
      </c>
      <c r="F22" s="25">
        <f>D22-C22-E22</f>
        <v>0.13125000000000001</v>
      </c>
      <c r="G22" s="26">
        <v>100</v>
      </c>
      <c r="H22" s="30">
        <v>0</v>
      </c>
      <c r="I22" s="41">
        <v>100</v>
      </c>
      <c r="J22" s="42">
        <v>10</v>
      </c>
      <c r="K22" s="26">
        <v>100</v>
      </c>
      <c r="L22" s="43">
        <v>0</v>
      </c>
      <c r="M22" s="26">
        <v>100</v>
      </c>
      <c r="N22" s="38">
        <v>90</v>
      </c>
      <c r="O22" s="41">
        <v>100</v>
      </c>
      <c r="P22" s="30">
        <v>40</v>
      </c>
      <c r="Q22" s="26">
        <v>120</v>
      </c>
      <c r="R22" s="40">
        <f>G22+H22+I22+J22+K22+L22+M22+N22+O22+P22+Q22</f>
        <v>760</v>
      </c>
      <c r="S22" s="35" t="s">
        <v>223</v>
      </c>
    </row>
    <row r="23" spans="1:19" ht="15.75" customHeight="1">
      <c r="A23" s="17" t="s">
        <v>66</v>
      </c>
      <c r="B23" s="24" t="s">
        <v>33</v>
      </c>
      <c r="C23" s="19">
        <v>0.3923611111111111</v>
      </c>
      <c r="D23" s="25">
        <v>0.52361111111111114</v>
      </c>
      <c r="E23" s="68">
        <v>2.0833333333333332E-2</v>
      </c>
      <c r="F23" s="25">
        <f>D23-C23-E23</f>
        <v>0.1104166666666667</v>
      </c>
      <c r="G23" s="26">
        <v>100</v>
      </c>
      <c r="H23" s="30">
        <v>30</v>
      </c>
      <c r="I23" s="41">
        <v>100</v>
      </c>
      <c r="J23" s="42">
        <v>20</v>
      </c>
      <c r="K23" s="26">
        <v>100</v>
      </c>
      <c r="L23" s="43">
        <v>30</v>
      </c>
      <c r="M23" s="26">
        <v>100</v>
      </c>
      <c r="N23" s="38">
        <v>80</v>
      </c>
      <c r="O23" s="41">
        <v>100</v>
      </c>
      <c r="P23" s="30">
        <v>30</v>
      </c>
      <c r="Q23" s="26">
        <v>60</v>
      </c>
      <c r="R23" s="40">
        <f>G23+H23+I23+J23+K23+L23+M23+N23+O23+P23+Q23</f>
        <v>750</v>
      </c>
      <c r="S23" s="44" t="s">
        <v>225</v>
      </c>
    </row>
    <row r="24" spans="1:19" ht="15.75" customHeight="1">
      <c r="A24" s="17" t="s">
        <v>61</v>
      </c>
      <c r="B24" s="24" t="s">
        <v>37</v>
      </c>
      <c r="C24" s="19">
        <v>0.3888888888888889</v>
      </c>
      <c r="D24" s="25">
        <v>0.52013888888888893</v>
      </c>
      <c r="E24" s="68">
        <v>3.7499999999999999E-2</v>
      </c>
      <c r="F24" s="25">
        <f>D24-C24-E24</f>
        <v>9.3750000000000028E-2</v>
      </c>
      <c r="G24" s="26">
        <v>100</v>
      </c>
      <c r="H24" s="30">
        <v>10</v>
      </c>
      <c r="I24" s="41">
        <v>100</v>
      </c>
      <c r="J24" s="42">
        <v>50</v>
      </c>
      <c r="K24" s="26">
        <v>100</v>
      </c>
      <c r="L24" s="43">
        <v>30</v>
      </c>
      <c r="M24" s="26">
        <v>100</v>
      </c>
      <c r="N24" s="38">
        <v>100</v>
      </c>
      <c r="O24" s="41">
        <v>100</v>
      </c>
      <c r="P24" s="30">
        <v>30</v>
      </c>
      <c r="Q24" s="26">
        <v>20</v>
      </c>
      <c r="R24" s="40">
        <f>G24+H24+I24+J24+K24+L24+M24+N24+O24+P24+Q24</f>
        <v>740</v>
      </c>
      <c r="S24" s="35" t="s">
        <v>226</v>
      </c>
    </row>
    <row r="25" spans="1:19" ht="15.75" customHeight="1">
      <c r="A25" s="17" t="s">
        <v>93</v>
      </c>
      <c r="B25" s="24" t="s">
        <v>94</v>
      </c>
      <c r="C25" s="19">
        <v>0.4201388888888889</v>
      </c>
      <c r="D25" s="25">
        <v>0.55902777777777779</v>
      </c>
      <c r="E25" s="68">
        <v>3.2638888888888891E-2</v>
      </c>
      <c r="F25" s="25">
        <f>D25-C25-E25</f>
        <v>0.10625000000000001</v>
      </c>
      <c r="G25" s="26">
        <v>100</v>
      </c>
      <c r="H25" s="30">
        <v>10</v>
      </c>
      <c r="I25" s="41">
        <v>100</v>
      </c>
      <c r="J25" s="42">
        <v>20</v>
      </c>
      <c r="K25" s="26">
        <v>100</v>
      </c>
      <c r="L25" s="43">
        <v>0</v>
      </c>
      <c r="M25" s="26">
        <v>100</v>
      </c>
      <c r="N25" s="38">
        <v>60</v>
      </c>
      <c r="O25" s="41">
        <v>100</v>
      </c>
      <c r="P25" s="30">
        <v>40</v>
      </c>
      <c r="Q25" s="26">
        <v>110</v>
      </c>
      <c r="R25" s="40">
        <f>G25+H25+I25+J25+K25+L25+M25+N25+O25+P25+Q25</f>
        <v>740</v>
      </c>
      <c r="S25" s="44" t="s">
        <v>227</v>
      </c>
    </row>
    <row r="26" spans="1:19" ht="15.75" customHeight="1">
      <c r="A26" s="17" t="s">
        <v>49</v>
      </c>
      <c r="B26" s="24" t="s">
        <v>37</v>
      </c>
      <c r="C26" s="19">
        <v>0.38194444444444442</v>
      </c>
      <c r="D26" s="25">
        <v>0.53263888888888888</v>
      </c>
      <c r="E26" s="68">
        <v>4.5138888888888888E-2</v>
      </c>
      <c r="F26" s="25">
        <f>D26-C26-E26</f>
        <v>0.10555555555555557</v>
      </c>
      <c r="G26" s="26">
        <v>100</v>
      </c>
      <c r="H26" s="30">
        <v>20</v>
      </c>
      <c r="I26" s="41">
        <v>100</v>
      </c>
      <c r="J26" s="42">
        <v>30</v>
      </c>
      <c r="K26" s="26">
        <v>100</v>
      </c>
      <c r="L26" s="43">
        <v>10</v>
      </c>
      <c r="M26" s="26">
        <v>100</v>
      </c>
      <c r="N26" s="38">
        <v>100</v>
      </c>
      <c r="O26" s="41">
        <v>100</v>
      </c>
      <c r="P26" s="30">
        <v>40</v>
      </c>
      <c r="Q26" s="26">
        <v>30</v>
      </c>
      <c r="R26" s="40">
        <f>G26+H26+I26+J26+K26+L26+M26+N26+O26+P26+Q26</f>
        <v>730</v>
      </c>
      <c r="S26" s="35" t="s">
        <v>228</v>
      </c>
    </row>
    <row r="27" spans="1:19" ht="15.75" customHeight="1">
      <c r="A27" s="17" t="s">
        <v>107</v>
      </c>
      <c r="B27" s="24" t="s">
        <v>89</v>
      </c>
      <c r="C27" s="19">
        <v>0.4375</v>
      </c>
      <c r="D27" s="25">
        <v>0.5805555555555556</v>
      </c>
      <c r="E27" s="68">
        <v>4.3055555555555562E-2</v>
      </c>
      <c r="F27" s="25">
        <f>D27-C27-E27</f>
        <v>0.10000000000000003</v>
      </c>
      <c r="G27" s="26">
        <v>100</v>
      </c>
      <c r="H27" s="30">
        <v>30</v>
      </c>
      <c r="I27" s="41">
        <v>100</v>
      </c>
      <c r="J27" s="42">
        <v>30</v>
      </c>
      <c r="K27" s="26">
        <v>100</v>
      </c>
      <c r="L27" s="43">
        <v>20</v>
      </c>
      <c r="M27" s="26">
        <v>100</v>
      </c>
      <c r="N27" s="38">
        <v>70</v>
      </c>
      <c r="O27" s="41">
        <v>100</v>
      </c>
      <c r="P27" s="30">
        <v>20</v>
      </c>
      <c r="Q27" s="26">
        <v>60</v>
      </c>
      <c r="R27" s="40">
        <f>G27+H27+I27+J27+K27+L27+M27+N27+O27+P27+Q27</f>
        <v>730</v>
      </c>
      <c r="S27" s="44" t="s">
        <v>228</v>
      </c>
    </row>
    <row r="28" spans="1:19" ht="15.75" customHeight="1">
      <c r="A28" s="17" t="s">
        <v>43</v>
      </c>
      <c r="B28" s="24" t="s">
        <v>37</v>
      </c>
      <c r="C28" s="19">
        <v>0.37847222222222227</v>
      </c>
      <c r="D28" s="25">
        <v>0.48958333333333331</v>
      </c>
      <c r="E28" s="68">
        <v>1.8749999999999999E-2</v>
      </c>
      <c r="F28" s="25">
        <f>D28-C28-E28</f>
        <v>9.2361111111111047E-2</v>
      </c>
      <c r="G28" s="26">
        <v>0</v>
      </c>
      <c r="H28" s="30">
        <v>0</v>
      </c>
      <c r="I28" s="41">
        <v>100</v>
      </c>
      <c r="J28" s="42">
        <v>40</v>
      </c>
      <c r="K28" s="26">
        <v>100</v>
      </c>
      <c r="L28" s="43">
        <v>10</v>
      </c>
      <c r="M28" s="26">
        <v>100</v>
      </c>
      <c r="N28" s="38">
        <v>100</v>
      </c>
      <c r="O28" s="41">
        <v>100</v>
      </c>
      <c r="P28" s="30">
        <v>50</v>
      </c>
      <c r="Q28" s="26">
        <v>120</v>
      </c>
      <c r="R28" s="40">
        <f>G28+H28+I28+J28+K28+L28+M28+N28+O28+P28+Q28</f>
        <v>720</v>
      </c>
      <c r="S28" s="35" t="s">
        <v>230</v>
      </c>
    </row>
    <row r="29" spans="1:19" ht="15.75" customHeight="1">
      <c r="A29" s="17" t="s">
        <v>51</v>
      </c>
      <c r="B29" s="24" t="s">
        <v>37</v>
      </c>
      <c r="C29" s="19">
        <v>0.38194444444444442</v>
      </c>
      <c r="D29" s="25">
        <v>0.55763888888888891</v>
      </c>
      <c r="E29" s="68">
        <v>4.9305555555555554E-2</v>
      </c>
      <c r="F29" s="25">
        <f>D29-C29-E29</f>
        <v>0.12638888888888894</v>
      </c>
      <c r="G29" s="26">
        <v>100</v>
      </c>
      <c r="H29" s="30">
        <v>10</v>
      </c>
      <c r="I29" s="41">
        <v>100</v>
      </c>
      <c r="J29" s="42">
        <v>20</v>
      </c>
      <c r="K29" s="26">
        <v>100</v>
      </c>
      <c r="L29" s="43">
        <v>10</v>
      </c>
      <c r="M29" s="26">
        <v>100</v>
      </c>
      <c r="N29" s="38">
        <v>90</v>
      </c>
      <c r="O29" s="41">
        <v>100</v>
      </c>
      <c r="P29" s="30">
        <v>30</v>
      </c>
      <c r="Q29" s="26">
        <v>60</v>
      </c>
      <c r="R29" s="40">
        <f>G29+H29+I29+J29+K29+L29+M29+N29+O29+P29+Q29</f>
        <v>720</v>
      </c>
      <c r="S29" s="44">
        <v>27</v>
      </c>
    </row>
    <row r="30" spans="1:19" ht="15.75" customHeight="1">
      <c r="A30" s="17" t="s">
        <v>91</v>
      </c>
      <c r="B30" s="24" t="s">
        <v>39</v>
      </c>
      <c r="C30" s="19">
        <v>0.41666666666666669</v>
      </c>
      <c r="D30" s="25">
        <v>0.55000000000000004</v>
      </c>
      <c r="E30" s="68">
        <v>4.5138888888888888E-2</v>
      </c>
      <c r="F30" s="25">
        <f>D30-C30-E30</f>
        <v>8.8194444444444464E-2</v>
      </c>
      <c r="G30" s="26">
        <v>100</v>
      </c>
      <c r="H30" s="30">
        <v>40</v>
      </c>
      <c r="I30" s="41">
        <v>100</v>
      </c>
      <c r="J30" s="42">
        <v>10</v>
      </c>
      <c r="K30" s="26">
        <v>100</v>
      </c>
      <c r="L30" s="43">
        <v>30</v>
      </c>
      <c r="M30" s="26">
        <v>100</v>
      </c>
      <c r="N30" s="38">
        <v>80</v>
      </c>
      <c r="O30" s="41">
        <v>100</v>
      </c>
      <c r="P30" s="30">
        <v>50</v>
      </c>
      <c r="Q30" s="26">
        <v>10</v>
      </c>
      <c r="R30" s="40">
        <f>G30+H30+I30+J30+K30+L30+M30+N30+O30+P30+Q30</f>
        <v>720</v>
      </c>
      <c r="S30" s="35">
        <v>27</v>
      </c>
    </row>
    <row r="31" spans="1:19" ht="15.75" customHeight="1">
      <c r="A31" s="17" t="s">
        <v>99</v>
      </c>
      <c r="B31" s="24" t="s">
        <v>53</v>
      </c>
      <c r="C31" s="19">
        <v>0.42708333333333331</v>
      </c>
      <c r="D31" s="25">
        <v>0.55902777777777779</v>
      </c>
      <c r="E31" s="68">
        <v>1.4583333333333332E-2</v>
      </c>
      <c r="F31" s="25">
        <f>D31-C31-E31</f>
        <v>0.11736111111111114</v>
      </c>
      <c r="G31" s="26">
        <v>100</v>
      </c>
      <c r="H31" s="30">
        <v>30</v>
      </c>
      <c r="I31" s="41">
        <v>100</v>
      </c>
      <c r="J31" s="42">
        <v>0</v>
      </c>
      <c r="K31" s="26">
        <v>100</v>
      </c>
      <c r="L31" s="43">
        <v>10</v>
      </c>
      <c r="M31" s="26">
        <v>100</v>
      </c>
      <c r="N31" s="38">
        <v>80</v>
      </c>
      <c r="O31" s="41">
        <v>100</v>
      </c>
      <c r="P31" s="30">
        <v>60</v>
      </c>
      <c r="Q31" s="26">
        <v>40</v>
      </c>
      <c r="R31" s="40">
        <f>G31+H31+I31+J31+K31+L31+M31+N31+O31+P31+Q31</f>
        <v>720</v>
      </c>
      <c r="S31" s="44">
        <v>27</v>
      </c>
    </row>
    <row r="32" spans="1:19" ht="15.75" customHeight="1">
      <c r="A32" s="17" t="s">
        <v>86</v>
      </c>
      <c r="B32" s="24" t="s">
        <v>53</v>
      </c>
      <c r="C32" s="19">
        <v>0.43055555555555558</v>
      </c>
      <c r="D32" s="25">
        <v>0.55694444444444446</v>
      </c>
      <c r="E32" s="68">
        <v>1.5277777777777777E-2</v>
      </c>
      <c r="F32" s="25">
        <f>D32-C32-E32</f>
        <v>0.1111111111111111</v>
      </c>
      <c r="G32" s="26">
        <v>100</v>
      </c>
      <c r="H32" s="30">
        <v>40</v>
      </c>
      <c r="I32" s="41">
        <v>100</v>
      </c>
      <c r="J32" s="42">
        <v>0</v>
      </c>
      <c r="K32" s="26">
        <v>100</v>
      </c>
      <c r="L32" s="43">
        <v>10</v>
      </c>
      <c r="M32" s="26">
        <v>100</v>
      </c>
      <c r="N32" s="38">
        <v>70</v>
      </c>
      <c r="O32" s="41">
        <v>100</v>
      </c>
      <c r="P32" s="30">
        <v>40</v>
      </c>
      <c r="Q32" s="26">
        <v>20</v>
      </c>
      <c r="R32" s="40">
        <f>G32+H32+I32+J32+K32+L32+M32+N32+O32+P32+Q32</f>
        <v>680</v>
      </c>
      <c r="S32" s="35" t="s">
        <v>234</v>
      </c>
    </row>
    <row r="33" spans="1:19" ht="15.75" customHeight="1">
      <c r="A33" s="17" t="s">
        <v>90</v>
      </c>
      <c r="B33" s="24" t="s">
        <v>39</v>
      </c>
      <c r="C33" s="34">
        <v>0.41666666666666669</v>
      </c>
      <c r="D33" s="68">
        <v>0.56944444444444442</v>
      </c>
      <c r="E33" s="68">
        <v>5.2777777777777778E-2</v>
      </c>
      <c r="F33" s="25">
        <f>D33-C33-E33</f>
        <v>9.999999999999995E-2</v>
      </c>
      <c r="G33" s="26">
        <v>100</v>
      </c>
      <c r="H33" s="30">
        <v>30</v>
      </c>
      <c r="I33" s="41">
        <v>100</v>
      </c>
      <c r="J33" s="42">
        <v>30</v>
      </c>
      <c r="K33" s="26">
        <v>100</v>
      </c>
      <c r="L33" s="43">
        <v>30</v>
      </c>
      <c r="M33" s="26">
        <v>100</v>
      </c>
      <c r="N33" s="38">
        <v>90</v>
      </c>
      <c r="O33" s="41">
        <v>0</v>
      </c>
      <c r="P33" s="30">
        <v>0</v>
      </c>
      <c r="Q33" s="26">
        <v>80</v>
      </c>
      <c r="R33" s="40">
        <f>G33+H33+I33+J33+K33+L33+M33+N33+O33+P33+Q33</f>
        <v>660</v>
      </c>
      <c r="S33" s="44" t="s">
        <v>235</v>
      </c>
    </row>
    <row r="34" spans="1:19" ht="15.75" customHeight="1">
      <c r="A34" s="17" t="s">
        <v>103</v>
      </c>
      <c r="B34" s="24" t="s">
        <v>104</v>
      </c>
      <c r="C34" s="19">
        <v>0.43402777777777773</v>
      </c>
      <c r="D34" s="25">
        <v>0.57361111111111107</v>
      </c>
      <c r="E34" s="68">
        <v>2.9166666666666664E-2</v>
      </c>
      <c r="F34" s="25">
        <f>D34-C34-E34</f>
        <v>0.11041666666666668</v>
      </c>
      <c r="G34" s="26">
        <v>100</v>
      </c>
      <c r="H34" s="30">
        <v>40</v>
      </c>
      <c r="I34" s="41">
        <v>100</v>
      </c>
      <c r="J34" s="42">
        <v>20</v>
      </c>
      <c r="K34" s="26">
        <v>100</v>
      </c>
      <c r="L34" s="43">
        <v>0</v>
      </c>
      <c r="M34" s="26">
        <v>100</v>
      </c>
      <c r="N34" s="38">
        <v>100</v>
      </c>
      <c r="O34" s="41">
        <v>0</v>
      </c>
      <c r="P34" s="30">
        <v>0</v>
      </c>
      <c r="Q34" s="26">
        <v>90</v>
      </c>
      <c r="R34" s="40">
        <f>G34+H34+I34+J34+K34+L34+M34+N34+O34+P34+Q34</f>
        <v>650</v>
      </c>
      <c r="S34" s="35" t="s">
        <v>236</v>
      </c>
    </row>
    <row r="35" spans="1:19" ht="15.75" customHeight="1">
      <c r="A35" s="17" t="s">
        <v>112</v>
      </c>
      <c r="B35" s="24" t="s">
        <v>113</v>
      </c>
      <c r="C35" s="19">
        <v>0.44444444444444442</v>
      </c>
      <c r="D35" s="25">
        <v>0.57222222222222219</v>
      </c>
      <c r="E35" s="68">
        <v>6.2499999999999995E-3</v>
      </c>
      <c r="F35" s="25">
        <f>D35-C35-E35</f>
        <v>0.12152777777777776</v>
      </c>
      <c r="G35" s="26">
        <v>100</v>
      </c>
      <c r="H35" s="30">
        <v>20</v>
      </c>
      <c r="I35" s="41">
        <v>100</v>
      </c>
      <c r="J35" s="42">
        <v>0</v>
      </c>
      <c r="K35" s="26">
        <v>100</v>
      </c>
      <c r="L35" s="43">
        <v>0</v>
      </c>
      <c r="M35" s="26">
        <v>100</v>
      </c>
      <c r="N35" s="38">
        <v>70</v>
      </c>
      <c r="O35" s="41">
        <v>100</v>
      </c>
      <c r="P35" s="30">
        <v>10</v>
      </c>
      <c r="Q35" s="26">
        <v>10</v>
      </c>
      <c r="R35" s="40">
        <f>G35+H35+I35+J35+K35+L35+M35+N35+O35+P35+Q35</f>
        <v>610</v>
      </c>
      <c r="S35" s="44" t="s">
        <v>237</v>
      </c>
    </row>
    <row r="36" spans="1:19" ht="15.75" customHeight="1">
      <c r="A36" s="17" t="s">
        <v>79</v>
      </c>
      <c r="B36" s="24" t="s">
        <v>46</v>
      </c>
      <c r="C36" s="19">
        <v>0.40625</v>
      </c>
      <c r="D36" s="25">
        <v>0.52638888888888891</v>
      </c>
      <c r="E36" s="68">
        <v>1.3194444444444444E-2</v>
      </c>
      <c r="F36" s="25">
        <f>D36-C36-E36</f>
        <v>0.10694444444444447</v>
      </c>
      <c r="G36" s="26">
        <v>100</v>
      </c>
      <c r="H36" s="30">
        <v>10</v>
      </c>
      <c r="I36" s="41">
        <v>100</v>
      </c>
      <c r="J36" s="42">
        <v>0</v>
      </c>
      <c r="K36" s="26">
        <v>100</v>
      </c>
      <c r="L36" s="43">
        <v>10</v>
      </c>
      <c r="M36" s="26">
        <v>100</v>
      </c>
      <c r="N36" s="38">
        <v>50</v>
      </c>
      <c r="O36" s="41">
        <v>100</v>
      </c>
      <c r="P36" s="30">
        <v>10</v>
      </c>
      <c r="Q36" s="26">
        <v>10</v>
      </c>
      <c r="R36" s="40">
        <f>G36+H36+I36+J36+K36+L36+M36+N36+O36+P36+Q36</f>
        <v>590</v>
      </c>
      <c r="S36" s="35" t="s">
        <v>238</v>
      </c>
    </row>
    <row r="37" spans="1:19" ht="15.75" customHeight="1">
      <c r="A37" s="17" t="s">
        <v>105</v>
      </c>
      <c r="B37" s="24" t="s">
        <v>104</v>
      </c>
      <c r="C37" s="19">
        <v>0.43402777777777773</v>
      </c>
      <c r="D37" s="25">
        <v>0.56666666666666665</v>
      </c>
      <c r="E37" s="68">
        <v>7.6388888888888886E-3</v>
      </c>
      <c r="F37" s="25">
        <f>D37-C37-E37</f>
        <v>0.12500000000000003</v>
      </c>
      <c r="G37" s="26">
        <v>100</v>
      </c>
      <c r="H37" s="30">
        <v>20</v>
      </c>
      <c r="I37" s="41">
        <v>0</v>
      </c>
      <c r="J37" s="42">
        <v>0</v>
      </c>
      <c r="K37" s="26">
        <v>100</v>
      </c>
      <c r="L37" s="43">
        <v>10</v>
      </c>
      <c r="M37" s="26">
        <v>100</v>
      </c>
      <c r="N37" s="38">
        <v>60</v>
      </c>
      <c r="O37" s="41">
        <v>100</v>
      </c>
      <c r="P37" s="30">
        <v>20</v>
      </c>
      <c r="Q37" s="26">
        <v>60</v>
      </c>
      <c r="R37" s="40">
        <f>G37+H37+I37+J37+K37+L37+M37+N37+O37+P37+Q37</f>
        <v>570</v>
      </c>
      <c r="S37" s="44" t="s">
        <v>239</v>
      </c>
    </row>
    <row r="38" spans="1:19" ht="15.75" customHeight="1">
      <c r="A38" s="17" t="s">
        <v>57</v>
      </c>
      <c r="B38" s="24" t="s">
        <v>37</v>
      </c>
      <c r="C38" s="19">
        <v>0.38541666666666669</v>
      </c>
      <c r="D38" s="25">
        <v>0.54305555555555551</v>
      </c>
      <c r="E38" s="68">
        <v>1.1111111111111112E-2</v>
      </c>
      <c r="F38" s="25">
        <f>D38-C38-E38</f>
        <v>0.14652777777777773</v>
      </c>
      <c r="G38" s="26">
        <v>100</v>
      </c>
      <c r="H38" s="30">
        <v>10</v>
      </c>
      <c r="I38" s="41">
        <v>0</v>
      </c>
      <c r="J38" s="42">
        <v>0</v>
      </c>
      <c r="K38" s="26">
        <v>100</v>
      </c>
      <c r="L38" s="43">
        <v>10</v>
      </c>
      <c r="M38" s="26">
        <v>100</v>
      </c>
      <c r="N38" s="38">
        <v>90</v>
      </c>
      <c r="O38" s="41">
        <v>100</v>
      </c>
      <c r="P38" s="30">
        <v>20</v>
      </c>
      <c r="Q38" s="26">
        <v>20</v>
      </c>
      <c r="R38" s="40">
        <f>G38+H38+I38+J38+K38+L38+M38+N38+O38+P38+Q38</f>
        <v>550</v>
      </c>
      <c r="S38" s="35" t="s">
        <v>240</v>
      </c>
    </row>
    <row r="39" spans="1:19" ht="15.75" customHeight="1">
      <c r="A39" s="17" t="s">
        <v>85</v>
      </c>
      <c r="B39" s="24" t="s">
        <v>84</v>
      </c>
      <c r="C39" s="19">
        <v>0.41319444444444442</v>
      </c>
      <c r="D39" s="25">
        <v>0.56736111111111109</v>
      </c>
      <c r="E39" s="68">
        <v>4.5833333333333337E-2</v>
      </c>
      <c r="F39" s="25">
        <f>D39-C39-E39</f>
        <v>0.10833333333333334</v>
      </c>
      <c r="G39" s="26">
        <v>100</v>
      </c>
      <c r="H39" s="30">
        <v>20</v>
      </c>
      <c r="I39" s="41">
        <v>100</v>
      </c>
      <c r="J39" s="42">
        <v>30</v>
      </c>
      <c r="K39" s="26">
        <v>100</v>
      </c>
      <c r="L39" s="43">
        <v>10</v>
      </c>
      <c r="M39" s="26">
        <v>100</v>
      </c>
      <c r="N39" s="38">
        <v>60</v>
      </c>
      <c r="O39" s="41">
        <v>0</v>
      </c>
      <c r="P39" s="30">
        <v>0</v>
      </c>
      <c r="Q39" s="26">
        <v>10</v>
      </c>
      <c r="R39" s="40">
        <f>G39+H39+I39+J39+K39+L39+M39+N39+O39+P39+Q39</f>
        <v>530</v>
      </c>
      <c r="S39" s="44" t="s">
        <v>241</v>
      </c>
    </row>
    <row r="40" spans="1:19" ht="15.75" customHeight="1">
      <c r="A40" s="17" t="s">
        <v>70</v>
      </c>
      <c r="B40" s="24" t="s">
        <v>69</v>
      </c>
      <c r="C40" s="159">
        <v>0.39583333333333331</v>
      </c>
      <c r="D40" s="163">
        <v>0.57291666666666663</v>
      </c>
      <c r="E40" s="163">
        <v>5.5555555555555558E-3</v>
      </c>
      <c r="F40" s="163">
        <f>D40-C40-E40</f>
        <v>0.17152777777777775</v>
      </c>
      <c r="G40" s="162">
        <v>100</v>
      </c>
      <c r="H40" s="30">
        <v>30</v>
      </c>
      <c r="I40" s="41">
        <v>0</v>
      </c>
      <c r="J40" s="42">
        <v>0</v>
      </c>
      <c r="K40" s="162">
        <v>100</v>
      </c>
      <c r="L40" s="43">
        <v>10</v>
      </c>
      <c r="M40" s="162">
        <v>0</v>
      </c>
      <c r="N40" s="164">
        <v>0</v>
      </c>
      <c r="O40" s="41">
        <v>100</v>
      </c>
      <c r="P40" s="30">
        <v>20</v>
      </c>
      <c r="Q40" s="162">
        <v>40</v>
      </c>
      <c r="R40" s="40">
        <f>G40+H40+I40+J40+K40+L40+M40+N40+O40+P40+Q40</f>
        <v>400</v>
      </c>
      <c r="S40" s="35" t="s">
        <v>242</v>
      </c>
    </row>
    <row r="41" spans="1:19" ht="15.75" customHeight="1">
      <c r="A41" s="17" t="s">
        <v>72</v>
      </c>
      <c r="B41" s="24" t="s">
        <v>69</v>
      </c>
      <c r="C41" s="26" t="s">
        <v>35</v>
      </c>
      <c r="D41" s="26" t="s">
        <v>35</v>
      </c>
      <c r="E41" s="34"/>
      <c r="F41" s="25"/>
      <c r="G41" s="26" t="s">
        <v>35</v>
      </c>
      <c r="H41" s="30" t="s">
        <v>35</v>
      </c>
      <c r="I41" s="41" t="s">
        <v>35</v>
      </c>
      <c r="J41" s="42" t="s">
        <v>35</v>
      </c>
      <c r="K41" s="162" t="s">
        <v>35</v>
      </c>
      <c r="L41" s="43" t="s">
        <v>35</v>
      </c>
      <c r="M41" s="162" t="s">
        <v>35</v>
      </c>
      <c r="N41" s="38" t="s">
        <v>35</v>
      </c>
      <c r="O41" s="41" t="s">
        <v>35</v>
      </c>
      <c r="P41" s="30" t="s">
        <v>35</v>
      </c>
      <c r="Q41" s="22"/>
      <c r="R41" s="40">
        <v>0</v>
      </c>
      <c r="S41" s="44" t="s">
        <v>243</v>
      </c>
    </row>
    <row r="42" spans="1:19" ht="15.75" customHeight="1">
      <c r="A42" s="17" t="s">
        <v>78</v>
      </c>
      <c r="B42" s="24" t="s">
        <v>46</v>
      </c>
      <c r="C42" s="26" t="s">
        <v>35</v>
      </c>
      <c r="D42" s="26" t="s">
        <v>35</v>
      </c>
      <c r="E42" s="34"/>
      <c r="F42" s="25"/>
      <c r="G42" s="26" t="s">
        <v>35</v>
      </c>
      <c r="H42" s="30" t="s">
        <v>35</v>
      </c>
      <c r="I42" s="41" t="s">
        <v>35</v>
      </c>
      <c r="J42" s="42" t="s">
        <v>35</v>
      </c>
      <c r="K42" s="26" t="s">
        <v>35</v>
      </c>
      <c r="L42" s="43" t="s">
        <v>35</v>
      </c>
      <c r="M42" s="26" t="s">
        <v>35</v>
      </c>
      <c r="N42" s="38" t="s">
        <v>35</v>
      </c>
      <c r="O42" s="41" t="s">
        <v>35</v>
      </c>
      <c r="P42" s="30" t="s">
        <v>35</v>
      </c>
      <c r="Q42" s="26" t="s">
        <v>35</v>
      </c>
      <c r="R42" s="40">
        <v>0</v>
      </c>
      <c r="S42" s="35" t="s">
        <v>244</v>
      </c>
    </row>
    <row r="43" spans="1:19" ht="15.75" customHeight="1" thickBot="1">
      <c r="A43" s="45" t="s">
        <v>101</v>
      </c>
      <c r="B43" s="46" t="s">
        <v>53</v>
      </c>
      <c r="C43" s="55" t="s">
        <v>35</v>
      </c>
      <c r="D43" s="55" t="s">
        <v>35</v>
      </c>
      <c r="E43" s="48"/>
      <c r="F43" s="143"/>
      <c r="G43" s="55" t="s">
        <v>35</v>
      </c>
      <c r="H43" s="56" t="s">
        <v>35</v>
      </c>
      <c r="I43" s="57" t="s">
        <v>35</v>
      </c>
      <c r="J43" s="58" t="s">
        <v>35</v>
      </c>
      <c r="K43" s="55" t="s">
        <v>35</v>
      </c>
      <c r="L43" s="59" t="s">
        <v>35</v>
      </c>
      <c r="M43" s="55" t="s">
        <v>35</v>
      </c>
      <c r="N43" s="60" t="s">
        <v>35</v>
      </c>
      <c r="O43" s="57" t="s">
        <v>35</v>
      </c>
      <c r="P43" s="56" t="s">
        <v>35</v>
      </c>
      <c r="Q43" s="55" t="s">
        <v>35</v>
      </c>
      <c r="R43" s="40">
        <v>0</v>
      </c>
      <c r="S43" s="44" t="s">
        <v>245</v>
      </c>
    </row>
    <row r="44" spans="1:19" ht="15.75" customHeight="1"/>
    <row r="45" spans="1:19" ht="15.75" customHeight="1">
      <c r="D45" s="61"/>
    </row>
    <row r="46" spans="1:19" ht="15.75" customHeight="1"/>
    <row r="47" spans="1:19" ht="15.75" customHeight="1"/>
    <row r="48" spans="1:19" ht="15.75" customHeight="1">
      <c r="O48" s="62"/>
    </row>
    <row r="49" spans="13:14" ht="15.75" customHeight="1"/>
    <row r="50" spans="13:14" ht="15.75" customHeight="1">
      <c r="M50" s="62"/>
      <c r="N50" s="62"/>
    </row>
    <row r="51" spans="13:14" ht="15.75" customHeight="1"/>
    <row r="52" spans="13:14" ht="15.75" customHeight="1"/>
    <row r="53" spans="13:14" ht="15.75" customHeight="1">
      <c r="M53" s="62"/>
      <c r="N53" s="62"/>
    </row>
    <row r="54" spans="13:14" ht="15.75" customHeight="1">
      <c r="M54" s="63"/>
      <c r="N54" s="63"/>
    </row>
    <row r="55" spans="13:14" ht="15.75" customHeight="1"/>
    <row r="56" spans="13:14" ht="15.75" customHeight="1"/>
    <row r="57" spans="13:14" ht="15.75" customHeight="1"/>
    <row r="58" spans="13:14" ht="15.75" customHeight="1"/>
    <row r="59" spans="13:14" ht="15.75" customHeight="1"/>
    <row r="60" spans="13:14" ht="15.75" customHeight="1"/>
    <row r="61" spans="13:14" ht="15.75" customHeight="1"/>
    <row r="62" spans="13:14" ht="15.75" customHeight="1"/>
    <row r="63" spans="13:14" ht="15.75" customHeight="1"/>
    <row r="64" spans="13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S43">
    <sortCondition descending="1" ref="R2:R43"/>
  </sortState>
  <conditionalFormatting sqref="D2:S43">
    <cfRule type="expression" dxfId="119" priority="1">
      <formula>ISEVEN(ROW())</formula>
    </cfRule>
  </conditionalFormatting>
  <conditionalFormatting sqref="D2:S43">
    <cfRule type="expression" dxfId="118" priority="2">
      <formula>ISODD(ROW())</formula>
    </cfRule>
  </conditionalFormatting>
  <conditionalFormatting sqref="A2:C2">
    <cfRule type="expression" dxfId="117" priority="3">
      <formula>ISEVEN(ROW())</formula>
    </cfRule>
  </conditionalFormatting>
  <conditionalFormatting sqref="A2:C2">
    <cfRule type="expression" dxfId="116" priority="4">
      <formula>ISODD(ROW())</formula>
    </cfRule>
  </conditionalFormatting>
  <conditionalFormatting sqref="A4:C4">
    <cfRule type="expression" dxfId="115" priority="5">
      <formula>ISEVEN(ROW())</formula>
    </cfRule>
  </conditionalFormatting>
  <conditionalFormatting sqref="A4:C4">
    <cfRule type="expression" dxfId="114" priority="6">
      <formula>ISODD(ROW())</formula>
    </cfRule>
  </conditionalFormatting>
  <conditionalFormatting sqref="A6:C6">
    <cfRule type="expression" dxfId="113" priority="7">
      <formula>ISEVEN(ROW())</formula>
    </cfRule>
  </conditionalFormatting>
  <conditionalFormatting sqref="A6:C6">
    <cfRule type="expression" dxfId="112" priority="8">
      <formula>ISODD(ROW())</formula>
    </cfRule>
  </conditionalFormatting>
  <conditionalFormatting sqref="A8:C8">
    <cfRule type="expression" dxfId="111" priority="9">
      <formula>ISEVEN(ROW())</formula>
    </cfRule>
  </conditionalFormatting>
  <conditionalFormatting sqref="A8:C8">
    <cfRule type="expression" dxfId="110" priority="10">
      <formula>ISODD(ROW())</formula>
    </cfRule>
  </conditionalFormatting>
  <conditionalFormatting sqref="A10:C10">
    <cfRule type="expression" dxfId="109" priority="11">
      <formula>ISEVEN(ROW())</formula>
    </cfRule>
  </conditionalFormatting>
  <conditionalFormatting sqref="A10:C10">
    <cfRule type="expression" dxfId="108" priority="12">
      <formula>ISODD(ROW())</formula>
    </cfRule>
  </conditionalFormatting>
  <conditionalFormatting sqref="A12:C12">
    <cfRule type="expression" dxfId="107" priority="13">
      <formula>ISEVEN(ROW())</formula>
    </cfRule>
  </conditionalFormatting>
  <conditionalFormatting sqref="A12:C12">
    <cfRule type="expression" dxfId="106" priority="14">
      <formula>ISODD(ROW())</formula>
    </cfRule>
  </conditionalFormatting>
  <conditionalFormatting sqref="A14:C14">
    <cfRule type="expression" dxfId="105" priority="15">
      <formula>ISEVEN(ROW())</formula>
    </cfRule>
  </conditionalFormatting>
  <conditionalFormatting sqref="A14:C14">
    <cfRule type="expression" dxfId="104" priority="16">
      <formula>ISODD(ROW())</formula>
    </cfRule>
  </conditionalFormatting>
  <conditionalFormatting sqref="A16:C16">
    <cfRule type="expression" dxfId="103" priority="17">
      <formula>ISEVEN(ROW())</formula>
    </cfRule>
  </conditionalFormatting>
  <conditionalFormatting sqref="A16:C16">
    <cfRule type="expression" dxfId="102" priority="18">
      <formula>ISODD(ROW())</formula>
    </cfRule>
  </conditionalFormatting>
  <conditionalFormatting sqref="A18:C18">
    <cfRule type="expression" dxfId="101" priority="19">
      <formula>ISEVEN(ROW())</formula>
    </cfRule>
  </conditionalFormatting>
  <conditionalFormatting sqref="A18:C18">
    <cfRule type="expression" dxfId="100" priority="20">
      <formula>ISODD(ROW())</formula>
    </cfRule>
  </conditionalFormatting>
  <conditionalFormatting sqref="A20:C20">
    <cfRule type="expression" dxfId="99" priority="21">
      <formula>ISEVEN(ROW())</formula>
    </cfRule>
  </conditionalFormatting>
  <conditionalFormatting sqref="A20:C20">
    <cfRule type="expression" dxfId="98" priority="22">
      <formula>ISODD(ROW())</formula>
    </cfRule>
  </conditionalFormatting>
  <conditionalFormatting sqref="A22:C22">
    <cfRule type="expression" dxfId="97" priority="23">
      <formula>ISEVEN(ROW())</formula>
    </cfRule>
  </conditionalFormatting>
  <conditionalFormatting sqref="A22:C22">
    <cfRule type="expression" dxfId="96" priority="24">
      <formula>ISODD(ROW())</formula>
    </cfRule>
  </conditionalFormatting>
  <conditionalFormatting sqref="A24:C24">
    <cfRule type="expression" dxfId="95" priority="25">
      <formula>ISEVEN(ROW())</formula>
    </cfRule>
  </conditionalFormatting>
  <conditionalFormatting sqref="A24:C24">
    <cfRule type="expression" dxfId="94" priority="26">
      <formula>ISODD(ROW())</formula>
    </cfRule>
  </conditionalFormatting>
  <conditionalFormatting sqref="A26:C26">
    <cfRule type="expression" dxfId="93" priority="27">
      <formula>ISEVEN(ROW())</formula>
    </cfRule>
  </conditionalFormatting>
  <conditionalFormatting sqref="A26:C26">
    <cfRule type="expression" dxfId="92" priority="28">
      <formula>ISODD(ROW())</formula>
    </cfRule>
  </conditionalFormatting>
  <conditionalFormatting sqref="A28:C28">
    <cfRule type="expression" dxfId="91" priority="29">
      <formula>ISEVEN(ROW())</formula>
    </cfRule>
  </conditionalFormatting>
  <conditionalFormatting sqref="A28:C28">
    <cfRule type="expression" dxfId="90" priority="30">
      <formula>ISODD(ROW())</formula>
    </cfRule>
  </conditionalFormatting>
  <conditionalFormatting sqref="A30:C30">
    <cfRule type="expression" dxfId="89" priority="31">
      <formula>ISEVEN(ROW())</formula>
    </cfRule>
  </conditionalFormatting>
  <conditionalFormatting sqref="A30:C30">
    <cfRule type="expression" dxfId="88" priority="32">
      <formula>ISODD(ROW())</formula>
    </cfRule>
  </conditionalFormatting>
  <conditionalFormatting sqref="A32:C32">
    <cfRule type="expression" dxfId="87" priority="33">
      <formula>ISEVEN(ROW())</formula>
    </cfRule>
  </conditionalFormatting>
  <conditionalFormatting sqref="A32:C32">
    <cfRule type="expression" dxfId="86" priority="34">
      <formula>ISODD(ROW())</formula>
    </cfRule>
  </conditionalFormatting>
  <conditionalFormatting sqref="A34:C34">
    <cfRule type="expression" dxfId="85" priority="35">
      <formula>ISEVEN(ROW())</formula>
    </cfRule>
  </conditionalFormatting>
  <conditionalFormatting sqref="A34:C34">
    <cfRule type="expression" dxfId="84" priority="36">
      <formula>ISODD(ROW())</formula>
    </cfRule>
  </conditionalFormatting>
  <conditionalFormatting sqref="A36:C36">
    <cfRule type="expression" dxfId="83" priority="37">
      <formula>ISEVEN(ROW())</formula>
    </cfRule>
  </conditionalFormatting>
  <conditionalFormatting sqref="A36:C36">
    <cfRule type="expression" dxfId="82" priority="38">
      <formula>ISODD(ROW())</formula>
    </cfRule>
  </conditionalFormatting>
  <conditionalFormatting sqref="A38:C38">
    <cfRule type="expression" dxfId="81" priority="39">
      <formula>ISEVEN(ROW())</formula>
    </cfRule>
  </conditionalFormatting>
  <conditionalFormatting sqref="A38:C38">
    <cfRule type="expression" dxfId="80" priority="40">
      <formula>ISODD(ROW())</formula>
    </cfRule>
  </conditionalFormatting>
  <conditionalFormatting sqref="A40:C40">
    <cfRule type="expression" dxfId="79" priority="41">
      <formula>ISEVEN(ROW())</formula>
    </cfRule>
  </conditionalFormatting>
  <conditionalFormatting sqref="A40:C40">
    <cfRule type="expression" dxfId="78" priority="42">
      <formula>ISODD(ROW())</formula>
    </cfRule>
  </conditionalFormatting>
  <conditionalFormatting sqref="A42:C42">
    <cfRule type="expression" dxfId="77" priority="43">
      <formula>ISEVEN(ROW())</formula>
    </cfRule>
  </conditionalFormatting>
  <conditionalFormatting sqref="A42:C42">
    <cfRule type="expression" dxfId="76" priority="44">
      <formula>ISODD(ROW())</formula>
    </cfRule>
  </conditionalFormatting>
  <conditionalFormatting sqref="A3:C3">
    <cfRule type="expression" dxfId="75" priority="45">
      <formula>ISEVEN(ROW())</formula>
    </cfRule>
  </conditionalFormatting>
  <conditionalFormatting sqref="A43:C43">
    <cfRule type="expression" dxfId="74" priority="46">
      <formula>ISEVEN(ROW())</formula>
    </cfRule>
  </conditionalFormatting>
  <conditionalFormatting sqref="A43:C43">
    <cfRule type="expression" dxfId="73" priority="47">
      <formula>ISODD(ROW())</formula>
    </cfRule>
  </conditionalFormatting>
  <conditionalFormatting sqref="A41:C41">
    <cfRule type="expression" dxfId="72" priority="48">
      <formula>ISEVEN(ROW())</formula>
    </cfRule>
  </conditionalFormatting>
  <conditionalFormatting sqref="A41:C41">
    <cfRule type="expression" dxfId="71" priority="49">
      <formula>ISODD(ROW())</formula>
    </cfRule>
  </conditionalFormatting>
  <conditionalFormatting sqref="A39:C39">
    <cfRule type="expression" dxfId="70" priority="50">
      <formula>ISEVEN(ROW())</formula>
    </cfRule>
  </conditionalFormatting>
  <conditionalFormatting sqref="A39:C39">
    <cfRule type="expression" dxfId="69" priority="51">
      <formula>ISODD(ROW())</formula>
    </cfRule>
  </conditionalFormatting>
  <conditionalFormatting sqref="A37:C37">
    <cfRule type="expression" dxfId="68" priority="52">
      <formula>ISEVEN(ROW())</formula>
    </cfRule>
  </conditionalFormatting>
  <conditionalFormatting sqref="A37:C37">
    <cfRule type="expression" dxfId="67" priority="53">
      <formula>ISODD(ROW())</formula>
    </cfRule>
  </conditionalFormatting>
  <conditionalFormatting sqref="A35:C35">
    <cfRule type="expression" dxfId="66" priority="54">
      <formula>ISEVEN(ROW())</formula>
    </cfRule>
  </conditionalFormatting>
  <conditionalFormatting sqref="A35:C35">
    <cfRule type="expression" dxfId="65" priority="55">
      <formula>ISODD(ROW())</formula>
    </cfRule>
  </conditionalFormatting>
  <conditionalFormatting sqref="A33:C33">
    <cfRule type="expression" dxfId="64" priority="56">
      <formula>ISEVEN(ROW())</formula>
    </cfRule>
  </conditionalFormatting>
  <conditionalFormatting sqref="A33:C33">
    <cfRule type="expression" dxfId="63" priority="57">
      <formula>ISODD(ROW())</formula>
    </cfRule>
  </conditionalFormatting>
  <conditionalFormatting sqref="A31:C31">
    <cfRule type="expression" dxfId="62" priority="58">
      <formula>ISEVEN(ROW())</formula>
    </cfRule>
  </conditionalFormatting>
  <conditionalFormatting sqref="A31:C31">
    <cfRule type="expression" dxfId="61" priority="59">
      <formula>ISODD(ROW())</formula>
    </cfRule>
  </conditionalFormatting>
  <conditionalFormatting sqref="A29:C29">
    <cfRule type="expression" dxfId="60" priority="60">
      <formula>ISEVEN(ROW())</formula>
    </cfRule>
  </conditionalFormatting>
  <conditionalFormatting sqref="A29:C29">
    <cfRule type="expression" dxfId="59" priority="61">
      <formula>ISODD(ROW())</formula>
    </cfRule>
  </conditionalFormatting>
  <conditionalFormatting sqref="A27:C27">
    <cfRule type="expression" dxfId="58" priority="62">
      <formula>ISEVEN(ROW())</formula>
    </cfRule>
  </conditionalFormatting>
  <conditionalFormatting sqref="A27:C27">
    <cfRule type="expression" dxfId="57" priority="63">
      <formula>ISODD(ROW())</formula>
    </cfRule>
  </conditionalFormatting>
  <conditionalFormatting sqref="A25:C25">
    <cfRule type="expression" dxfId="56" priority="64">
      <formula>ISEVEN(ROW())</formula>
    </cfRule>
  </conditionalFormatting>
  <conditionalFormatting sqref="A25:C25">
    <cfRule type="expression" dxfId="55" priority="65">
      <formula>ISODD(ROW())</formula>
    </cfRule>
  </conditionalFormatting>
  <conditionalFormatting sqref="A23:C23">
    <cfRule type="expression" dxfId="54" priority="66">
      <formula>ISEVEN(ROW())</formula>
    </cfRule>
  </conditionalFormatting>
  <conditionalFormatting sqref="A23:C23">
    <cfRule type="expression" dxfId="53" priority="67">
      <formula>ISODD(ROW())</formula>
    </cfRule>
  </conditionalFormatting>
  <conditionalFormatting sqref="A21:C21">
    <cfRule type="expression" dxfId="52" priority="68">
      <formula>ISEVEN(ROW())</formula>
    </cfRule>
  </conditionalFormatting>
  <conditionalFormatting sqref="A21:C21">
    <cfRule type="expression" dxfId="51" priority="69">
      <formula>ISODD(ROW())</formula>
    </cfRule>
  </conditionalFormatting>
  <conditionalFormatting sqref="A19:C19">
    <cfRule type="expression" dxfId="50" priority="70">
      <formula>ISEVEN(ROW())</formula>
    </cfRule>
  </conditionalFormatting>
  <conditionalFormatting sqref="A19:C19">
    <cfRule type="expression" dxfId="49" priority="71">
      <formula>ISODD(ROW())</formula>
    </cfRule>
  </conditionalFormatting>
  <conditionalFormatting sqref="A17:C17">
    <cfRule type="expression" dxfId="48" priority="72">
      <formula>ISEVEN(ROW())</formula>
    </cfRule>
  </conditionalFormatting>
  <conditionalFormatting sqref="A17:C17">
    <cfRule type="expression" dxfId="47" priority="73">
      <formula>ISODD(ROW())</formula>
    </cfRule>
  </conditionalFormatting>
  <conditionalFormatting sqref="A15:C15">
    <cfRule type="expression" dxfId="46" priority="74">
      <formula>ISEVEN(ROW())</formula>
    </cfRule>
  </conditionalFormatting>
  <conditionalFormatting sqref="A15:C15">
    <cfRule type="expression" dxfId="45" priority="75">
      <formula>ISODD(ROW())</formula>
    </cfRule>
  </conditionalFormatting>
  <conditionalFormatting sqref="A13:C13">
    <cfRule type="expression" dxfId="44" priority="76">
      <formula>ISEVEN(ROW())</formula>
    </cfRule>
  </conditionalFormatting>
  <conditionalFormatting sqref="A13:C13">
    <cfRule type="expression" dxfId="43" priority="77">
      <formula>ISODD(ROW())</formula>
    </cfRule>
  </conditionalFormatting>
  <conditionalFormatting sqref="A11:C11">
    <cfRule type="expression" dxfId="42" priority="78">
      <formula>ISEVEN(ROW())</formula>
    </cfRule>
  </conditionalFormatting>
  <conditionalFormatting sqref="A11:C11">
    <cfRule type="expression" dxfId="41" priority="79">
      <formula>ISODD(ROW())</formula>
    </cfRule>
  </conditionalFormatting>
  <conditionalFormatting sqref="A9:C9">
    <cfRule type="expression" dxfId="40" priority="80">
      <formula>ISEVEN(ROW())</formula>
    </cfRule>
  </conditionalFormatting>
  <conditionalFormatting sqref="A9:C9">
    <cfRule type="expression" dxfId="39" priority="81">
      <formula>ISODD(ROW())</formula>
    </cfRule>
  </conditionalFormatting>
  <conditionalFormatting sqref="A7:C7">
    <cfRule type="expression" dxfId="38" priority="82">
      <formula>ISEVEN(ROW())</formula>
    </cfRule>
  </conditionalFormatting>
  <conditionalFormatting sqref="A7:C7">
    <cfRule type="expression" dxfId="37" priority="83">
      <formula>ISODD(ROW())</formula>
    </cfRule>
  </conditionalFormatting>
  <conditionalFormatting sqref="A5:C5">
    <cfRule type="expression" dxfId="36" priority="84">
      <formula>ISEVEN(ROW())</formula>
    </cfRule>
  </conditionalFormatting>
  <conditionalFormatting sqref="A5:C5">
    <cfRule type="expression" dxfId="35" priority="85">
      <formula>ISODD(ROW())</formula>
    </cfRule>
  </conditionalFormatting>
  <conditionalFormatting sqref="A3:C3">
    <cfRule type="expression" dxfId="34" priority="86">
      <formula>ISODD(ROW())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zoomScale="85" zoomScaleNormal="85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Z15" sqref="Z15"/>
    </sheetView>
  </sheetViews>
  <sheetFormatPr defaultColWidth="14.44140625" defaultRowHeight="15" customHeight="1"/>
  <cols>
    <col min="1" max="1" width="23.6640625" customWidth="1"/>
    <col min="2" max="6" width="14.44140625" customWidth="1"/>
    <col min="8" max="8" width="18.109375" customWidth="1"/>
    <col min="18" max="18" width="17.88671875" customWidth="1"/>
  </cols>
  <sheetData>
    <row r="1" spans="1:23" ht="52.5" customHeight="1">
      <c r="A1" s="2" t="s">
        <v>0</v>
      </c>
      <c r="B1" s="7" t="s">
        <v>1</v>
      </c>
      <c r="C1" s="6" t="s">
        <v>2</v>
      </c>
      <c r="D1" s="3" t="s">
        <v>3</v>
      </c>
      <c r="E1" s="3" t="s">
        <v>4</v>
      </c>
      <c r="F1" s="144" t="s">
        <v>6</v>
      </c>
      <c r="G1" s="6" t="s">
        <v>196</v>
      </c>
      <c r="H1" s="6" t="s">
        <v>12</v>
      </c>
      <c r="I1" s="4" t="s">
        <v>128</v>
      </c>
      <c r="J1" s="6" t="s">
        <v>12</v>
      </c>
      <c r="K1" s="4" t="s">
        <v>129</v>
      </c>
      <c r="L1" s="6" t="s">
        <v>12</v>
      </c>
      <c r="M1" s="8" t="s">
        <v>130</v>
      </c>
      <c r="N1" s="6" t="s">
        <v>12</v>
      </c>
      <c r="O1" s="6" t="s">
        <v>12</v>
      </c>
      <c r="P1" s="4" t="s">
        <v>131</v>
      </c>
      <c r="Q1" s="6" t="s">
        <v>12</v>
      </c>
      <c r="R1" s="3" t="s">
        <v>132</v>
      </c>
      <c r="S1" s="6" t="s">
        <v>12</v>
      </c>
      <c r="T1" s="4" t="s">
        <v>133</v>
      </c>
      <c r="U1" s="3" t="s">
        <v>22</v>
      </c>
      <c r="V1" s="168" t="s">
        <v>24</v>
      </c>
      <c r="W1" s="167" t="s">
        <v>25</v>
      </c>
    </row>
    <row r="2" spans="1:23" ht="15.75" customHeight="1">
      <c r="A2" s="64" t="s">
        <v>153</v>
      </c>
      <c r="B2" s="65" t="s">
        <v>53</v>
      </c>
      <c r="C2" s="122">
        <v>0.42708333333333331</v>
      </c>
      <c r="D2" s="67">
        <v>0.5756944444444444</v>
      </c>
      <c r="E2" s="67">
        <v>3.4722222222222224E-2</v>
      </c>
      <c r="F2" s="145">
        <f>D2-C2</f>
        <v>0.14861111111111108</v>
      </c>
      <c r="G2" s="41">
        <v>100</v>
      </c>
      <c r="H2" s="41">
        <v>100</v>
      </c>
      <c r="I2" s="30">
        <v>70</v>
      </c>
      <c r="J2" s="41">
        <v>100</v>
      </c>
      <c r="K2" s="30">
        <v>80</v>
      </c>
      <c r="L2" s="32">
        <v>100</v>
      </c>
      <c r="M2" s="33">
        <v>70</v>
      </c>
      <c r="N2" s="41">
        <v>100</v>
      </c>
      <c r="O2" s="41">
        <v>100</v>
      </c>
      <c r="P2" s="30">
        <v>100</v>
      </c>
      <c r="Q2" s="26">
        <v>100</v>
      </c>
      <c r="R2" s="26">
        <v>100</v>
      </c>
      <c r="S2" s="41">
        <v>100</v>
      </c>
      <c r="T2" s="30">
        <v>90</v>
      </c>
      <c r="U2" s="165">
        <v>120</v>
      </c>
      <c r="V2" s="157">
        <f>G2+H2+I2+J2+K2+L2+M2+N2+O2+P2+Q2+R2+S2+T2+U2</f>
        <v>1430</v>
      </c>
      <c r="W2" s="154" t="s">
        <v>204</v>
      </c>
    </row>
    <row r="3" spans="1:23" ht="15.75" customHeight="1">
      <c r="A3" s="64" t="s">
        <v>156</v>
      </c>
      <c r="B3" s="65" t="s">
        <v>89</v>
      </c>
      <c r="C3" s="19">
        <v>0.4375</v>
      </c>
      <c r="D3" s="68">
        <v>0.5625</v>
      </c>
      <c r="E3" s="68">
        <v>2.2222222222222223E-2</v>
      </c>
      <c r="F3" s="145">
        <f>D3-C3</f>
        <v>0.125</v>
      </c>
      <c r="G3" s="41">
        <v>100</v>
      </c>
      <c r="H3" s="41">
        <v>100</v>
      </c>
      <c r="I3" s="30">
        <v>80</v>
      </c>
      <c r="J3" s="41">
        <v>100</v>
      </c>
      <c r="K3" s="30">
        <v>100</v>
      </c>
      <c r="L3" s="41">
        <v>100</v>
      </c>
      <c r="M3" s="42">
        <v>90</v>
      </c>
      <c r="N3" s="41">
        <v>100</v>
      </c>
      <c r="O3" s="41">
        <v>100</v>
      </c>
      <c r="P3" s="30">
        <v>50</v>
      </c>
      <c r="Q3" s="26">
        <v>100</v>
      </c>
      <c r="R3" s="26">
        <v>100</v>
      </c>
      <c r="S3" s="41">
        <v>100</v>
      </c>
      <c r="T3" s="30">
        <v>90</v>
      </c>
      <c r="U3" s="165">
        <v>120</v>
      </c>
      <c r="V3" s="157">
        <f>G3+H3+I3+J3+K3+L3+M3+N3+O3+P3+Q3+R3+S3+T3+U3</f>
        <v>1430</v>
      </c>
      <c r="W3" s="154" t="s">
        <v>204</v>
      </c>
    </row>
    <row r="4" spans="1:23" ht="15.75" customHeight="1">
      <c r="A4" s="64" t="s">
        <v>145</v>
      </c>
      <c r="B4" s="65" t="s">
        <v>46</v>
      </c>
      <c r="C4" s="19">
        <v>0.40277777777777773</v>
      </c>
      <c r="D4" s="68">
        <v>0.53194444444444444</v>
      </c>
      <c r="E4" s="68">
        <v>3.4722222222222224E-2</v>
      </c>
      <c r="F4" s="145">
        <f>D4-C4</f>
        <v>0.12916666666666671</v>
      </c>
      <c r="G4" s="41">
        <v>100</v>
      </c>
      <c r="H4" s="41">
        <v>100</v>
      </c>
      <c r="I4" s="30">
        <v>60</v>
      </c>
      <c r="J4" s="41">
        <v>100</v>
      </c>
      <c r="K4" s="30">
        <v>100</v>
      </c>
      <c r="L4" s="41">
        <v>100</v>
      </c>
      <c r="M4" s="42">
        <v>70</v>
      </c>
      <c r="N4" s="41">
        <v>100</v>
      </c>
      <c r="O4" s="41">
        <v>100</v>
      </c>
      <c r="P4" s="30">
        <v>100</v>
      </c>
      <c r="Q4" s="26">
        <v>100</v>
      </c>
      <c r="R4" s="26">
        <v>60</v>
      </c>
      <c r="S4" s="41">
        <v>100</v>
      </c>
      <c r="T4" s="30">
        <v>100</v>
      </c>
      <c r="U4" s="165">
        <v>90</v>
      </c>
      <c r="V4" s="157">
        <f>G4+H4+I4+J4+K4+L4+M4+N4+O4+P4+Q4+R4+S4+T4+U4</f>
        <v>1380</v>
      </c>
      <c r="W4" s="154" t="s">
        <v>206</v>
      </c>
    </row>
    <row r="5" spans="1:23" ht="15.75" customHeight="1">
      <c r="A5" s="64" t="s">
        <v>149</v>
      </c>
      <c r="B5" s="65" t="s">
        <v>39</v>
      </c>
      <c r="C5" s="19">
        <v>0.41319444444444442</v>
      </c>
      <c r="D5" s="68">
        <v>0.5493055555555556</v>
      </c>
      <c r="E5" s="68">
        <v>4.9305555555555554E-2</v>
      </c>
      <c r="F5" s="145">
        <f>D5-C5</f>
        <v>0.13611111111111118</v>
      </c>
      <c r="G5" s="41">
        <v>100</v>
      </c>
      <c r="H5" s="41">
        <v>100</v>
      </c>
      <c r="I5" s="30">
        <v>80</v>
      </c>
      <c r="J5" s="41">
        <v>100</v>
      </c>
      <c r="K5" s="30">
        <v>70</v>
      </c>
      <c r="L5" s="41">
        <v>100</v>
      </c>
      <c r="M5" s="42">
        <v>80</v>
      </c>
      <c r="N5" s="41">
        <v>100</v>
      </c>
      <c r="O5" s="41">
        <v>100</v>
      </c>
      <c r="P5" s="30">
        <v>100</v>
      </c>
      <c r="Q5" s="26">
        <v>100</v>
      </c>
      <c r="R5" s="26">
        <v>100</v>
      </c>
      <c r="S5" s="41">
        <v>100</v>
      </c>
      <c r="T5" s="30">
        <v>90</v>
      </c>
      <c r="U5" s="165">
        <v>40</v>
      </c>
      <c r="V5" s="157">
        <f>G5+H5+I5+J5+K5+L5+M5+N5+O5+P5+Q5+R5+S5+T5+U5</f>
        <v>1360</v>
      </c>
      <c r="W5" s="154" t="s">
        <v>205</v>
      </c>
    </row>
    <row r="6" spans="1:23" ht="15.75" customHeight="1">
      <c r="A6" s="64" t="s">
        <v>148</v>
      </c>
      <c r="B6" s="65" t="s">
        <v>84</v>
      </c>
      <c r="C6" s="19">
        <v>0.40972222222222227</v>
      </c>
      <c r="D6" s="68">
        <v>0.57222222222222219</v>
      </c>
      <c r="E6" s="68">
        <v>6.25E-2</v>
      </c>
      <c r="F6" s="145">
        <f>D6-C6</f>
        <v>0.16249999999999992</v>
      </c>
      <c r="G6" s="41">
        <v>100</v>
      </c>
      <c r="H6" s="41">
        <v>100</v>
      </c>
      <c r="I6" s="30">
        <v>70</v>
      </c>
      <c r="J6" s="41">
        <v>100</v>
      </c>
      <c r="K6" s="30">
        <v>100</v>
      </c>
      <c r="L6" s="41">
        <v>100</v>
      </c>
      <c r="M6" s="42">
        <v>80</v>
      </c>
      <c r="N6" s="41">
        <v>100</v>
      </c>
      <c r="O6" s="41">
        <v>100</v>
      </c>
      <c r="P6" s="30">
        <v>100</v>
      </c>
      <c r="Q6" s="26">
        <v>100</v>
      </c>
      <c r="R6" s="26">
        <v>100</v>
      </c>
      <c r="S6" s="41">
        <v>100</v>
      </c>
      <c r="T6" s="30">
        <v>80</v>
      </c>
      <c r="U6" s="165">
        <v>20</v>
      </c>
      <c r="V6" s="157">
        <f>G6+H6+I6+J6+K6+L6+M6+N6+O6+P6+Q6+R6+S6+T6+U6</f>
        <v>1350</v>
      </c>
      <c r="W6" s="154" t="s">
        <v>208</v>
      </c>
    </row>
    <row r="7" spans="1:23" ht="15.75" customHeight="1">
      <c r="A7" s="64" t="s">
        <v>134</v>
      </c>
      <c r="B7" s="65" t="s">
        <v>37</v>
      </c>
      <c r="C7" s="159">
        <v>0.375</v>
      </c>
      <c r="D7" s="163">
        <v>0.51458333333333328</v>
      </c>
      <c r="E7" s="159">
        <v>8.3333333333333332E-3</v>
      </c>
      <c r="F7" s="145">
        <f>D7-C7</f>
        <v>0.13958333333333328</v>
      </c>
      <c r="G7" s="41">
        <v>100</v>
      </c>
      <c r="H7" s="41">
        <v>100</v>
      </c>
      <c r="I7" s="30">
        <v>90</v>
      </c>
      <c r="J7" s="41">
        <v>100</v>
      </c>
      <c r="K7" s="30">
        <v>50</v>
      </c>
      <c r="L7" s="41">
        <v>100</v>
      </c>
      <c r="M7" s="42">
        <v>60</v>
      </c>
      <c r="N7" s="41">
        <v>100</v>
      </c>
      <c r="O7" s="41">
        <v>100</v>
      </c>
      <c r="P7" s="30">
        <v>100</v>
      </c>
      <c r="Q7" s="26">
        <v>100</v>
      </c>
      <c r="R7" s="26">
        <v>100</v>
      </c>
      <c r="S7" s="41">
        <v>100</v>
      </c>
      <c r="T7" s="30">
        <v>80</v>
      </c>
      <c r="U7" s="165">
        <v>60</v>
      </c>
      <c r="V7" s="157">
        <f>G7+H7+I7+J7+K7+L7+M7+N7+O7+P7+Q7+R7+S7+T7+U7</f>
        <v>1340</v>
      </c>
      <c r="W7" s="154" t="s">
        <v>209</v>
      </c>
    </row>
    <row r="8" spans="1:23" ht="15.75" customHeight="1">
      <c r="A8" s="64" t="s">
        <v>135</v>
      </c>
      <c r="B8" s="65" t="s">
        <v>37</v>
      </c>
      <c r="C8" s="19">
        <v>0.37847222222222227</v>
      </c>
      <c r="D8" s="68">
        <v>0.47083333333333333</v>
      </c>
      <c r="E8" s="68">
        <v>4.8611111111111112E-3</v>
      </c>
      <c r="F8" s="145">
        <f>D8-C8</f>
        <v>9.2361111111111061E-2</v>
      </c>
      <c r="G8" s="41">
        <v>100</v>
      </c>
      <c r="H8" s="41">
        <v>100</v>
      </c>
      <c r="I8" s="30">
        <v>70</v>
      </c>
      <c r="J8" s="41">
        <v>100</v>
      </c>
      <c r="K8" s="30">
        <v>70</v>
      </c>
      <c r="L8" s="41">
        <v>100</v>
      </c>
      <c r="M8" s="42">
        <v>80</v>
      </c>
      <c r="N8" s="41">
        <v>100</v>
      </c>
      <c r="O8" s="41">
        <v>100</v>
      </c>
      <c r="P8" s="30">
        <v>100</v>
      </c>
      <c r="Q8" s="26">
        <v>100</v>
      </c>
      <c r="R8" s="26">
        <v>100</v>
      </c>
      <c r="S8" s="41">
        <v>100</v>
      </c>
      <c r="T8" s="30">
        <v>100</v>
      </c>
      <c r="U8" s="165">
        <v>20</v>
      </c>
      <c r="V8" s="157">
        <f>G8+H8+I8+J8+K8+L8+M8+N8+O8+P8+Q8+R8+S8+T8+U8</f>
        <v>1340</v>
      </c>
      <c r="W8" s="154" t="s">
        <v>209</v>
      </c>
    </row>
    <row r="9" spans="1:23" ht="15.75" customHeight="1">
      <c r="A9" s="69" t="s">
        <v>157</v>
      </c>
      <c r="B9" s="65" t="s">
        <v>60</v>
      </c>
      <c r="C9" s="19">
        <v>0.44097222222222227</v>
      </c>
      <c r="D9" s="25">
        <v>0.56666666666666665</v>
      </c>
      <c r="E9" s="68">
        <v>2.4999999999999998E-2</v>
      </c>
      <c r="F9" s="145">
        <f>D9-C9</f>
        <v>0.12569444444444439</v>
      </c>
      <c r="G9" s="41">
        <v>100</v>
      </c>
      <c r="H9" s="41">
        <v>100</v>
      </c>
      <c r="I9" s="30">
        <v>90</v>
      </c>
      <c r="J9" s="41">
        <v>100</v>
      </c>
      <c r="K9" s="30">
        <v>50</v>
      </c>
      <c r="L9" s="41">
        <v>100</v>
      </c>
      <c r="M9" s="42">
        <v>70</v>
      </c>
      <c r="N9" s="41">
        <v>100</v>
      </c>
      <c r="O9" s="41">
        <v>100</v>
      </c>
      <c r="P9" s="30">
        <v>50</v>
      </c>
      <c r="Q9" s="26">
        <v>100</v>
      </c>
      <c r="R9" s="26">
        <v>100</v>
      </c>
      <c r="S9" s="41">
        <v>100</v>
      </c>
      <c r="T9" s="30">
        <v>50</v>
      </c>
      <c r="U9" s="165">
        <v>100</v>
      </c>
      <c r="V9" s="157">
        <f>G9+H9+I9+J9+K9+L9+M9+N9+O9+P9+Q9+R9+S9+T9+U9</f>
        <v>1310</v>
      </c>
      <c r="W9" s="154" t="s">
        <v>211</v>
      </c>
    </row>
    <row r="10" spans="1:23" ht="15.75" customHeight="1">
      <c r="A10" s="64" t="s">
        <v>152</v>
      </c>
      <c r="B10" s="65" t="s">
        <v>53</v>
      </c>
      <c r="C10" s="19">
        <v>0.4236111111111111</v>
      </c>
      <c r="D10" s="25">
        <v>0.52777777777777779</v>
      </c>
      <c r="E10" s="68">
        <v>1.3888888888888889E-3</v>
      </c>
      <c r="F10" s="145">
        <f>D10-C10</f>
        <v>0.10416666666666669</v>
      </c>
      <c r="G10" s="41">
        <v>100</v>
      </c>
      <c r="H10" s="41">
        <v>100</v>
      </c>
      <c r="I10" s="30">
        <v>50</v>
      </c>
      <c r="J10" s="41">
        <v>100</v>
      </c>
      <c r="K10" s="30">
        <v>70</v>
      </c>
      <c r="L10" s="41">
        <v>100</v>
      </c>
      <c r="M10" s="42">
        <v>50</v>
      </c>
      <c r="N10" s="41">
        <v>100</v>
      </c>
      <c r="O10" s="41">
        <v>100</v>
      </c>
      <c r="P10" s="30">
        <v>100</v>
      </c>
      <c r="Q10" s="26">
        <v>100</v>
      </c>
      <c r="R10" s="26">
        <v>100</v>
      </c>
      <c r="S10" s="41">
        <v>100</v>
      </c>
      <c r="T10" s="30">
        <v>70</v>
      </c>
      <c r="U10" s="165">
        <v>60</v>
      </c>
      <c r="V10" s="157">
        <f>G10+H10+I10+J10+K10+L10+M10+N10+O10+P10+Q10+R10+S10+T10+U10</f>
        <v>1300</v>
      </c>
      <c r="W10" s="154" t="s">
        <v>212</v>
      </c>
    </row>
    <row r="11" spans="1:23" ht="15.75" customHeight="1">
      <c r="A11" s="64" t="s">
        <v>139</v>
      </c>
      <c r="B11" s="65" t="s">
        <v>37</v>
      </c>
      <c r="C11" s="19">
        <v>0.3888888888888889</v>
      </c>
      <c r="D11" s="25">
        <v>0.52152777777777781</v>
      </c>
      <c r="E11" s="68">
        <v>2.2916666666666669E-2</v>
      </c>
      <c r="F11" s="145">
        <f>D11-C11</f>
        <v>0.13263888888888892</v>
      </c>
      <c r="G11" s="41">
        <v>100</v>
      </c>
      <c r="H11" s="41">
        <v>100</v>
      </c>
      <c r="I11" s="30">
        <v>70</v>
      </c>
      <c r="J11" s="41">
        <v>100</v>
      </c>
      <c r="K11" s="30">
        <v>100</v>
      </c>
      <c r="L11" s="41">
        <v>100</v>
      </c>
      <c r="M11" s="42">
        <v>70</v>
      </c>
      <c r="N11" s="41">
        <v>100</v>
      </c>
      <c r="O11" s="41">
        <v>100</v>
      </c>
      <c r="P11" s="30">
        <v>100</v>
      </c>
      <c r="Q11" s="26">
        <v>100</v>
      </c>
      <c r="R11" s="26">
        <v>40</v>
      </c>
      <c r="S11" s="41">
        <v>100</v>
      </c>
      <c r="T11" s="30">
        <v>90</v>
      </c>
      <c r="U11" s="165">
        <v>20</v>
      </c>
      <c r="V11" s="157">
        <f>G11+H11+I11+J11+K11+L11+M11+N11+O11+P11+Q11+R11+S11+T11+U11</f>
        <v>1290</v>
      </c>
      <c r="W11" s="154" t="s">
        <v>213</v>
      </c>
    </row>
    <row r="12" spans="1:23" ht="15.75" customHeight="1">
      <c r="A12" s="64" t="s">
        <v>142</v>
      </c>
      <c r="B12" s="65" t="s">
        <v>33</v>
      </c>
      <c r="C12" s="19">
        <v>0.39583333333333331</v>
      </c>
      <c r="D12" s="25">
        <v>0.4861111111111111</v>
      </c>
      <c r="E12" s="26"/>
      <c r="F12" s="145">
        <f>D12-C12</f>
        <v>9.027777777777779E-2</v>
      </c>
      <c r="G12" s="41">
        <v>100</v>
      </c>
      <c r="H12" s="41">
        <v>100</v>
      </c>
      <c r="I12" s="30">
        <v>70</v>
      </c>
      <c r="J12" s="41">
        <v>100</v>
      </c>
      <c r="K12" s="30">
        <v>70</v>
      </c>
      <c r="L12" s="41">
        <v>100</v>
      </c>
      <c r="M12" s="42">
        <v>60</v>
      </c>
      <c r="N12" s="41">
        <v>100</v>
      </c>
      <c r="O12" s="41">
        <v>100</v>
      </c>
      <c r="P12" s="30">
        <v>50</v>
      </c>
      <c r="Q12" s="26">
        <v>100</v>
      </c>
      <c r="R12" s="26">
        <v>100</v>
      </c>
      <c r="S12" s="41">
        <v>100</v>
      </c>
      <c r="T12" s="30">
        <v>100</v>
      </c>
      <c r="U12" s="165">
        <v>40</v>
      </c>
      <c r="V12" s="157">
        <f>G12+H12+I12+J12+K12+L12+M12+N12+O12+P12+Q12+R12+S12+T12+U12</f>
        <v>1290</v>
      </c>
      <c r="W12" s="154" t="s">
        <v>213</v>
      </c>
    </row>
    <row r="13" spans="1:23" ht="15.75" customHeight="1">
      <c r="A13" s="64" t="s">
        <v>137</v>
      </c>
      <c r="B13" s="65" t="s">
        <v>37</v>
      </c>
      <c r="C13" s="19">
        <v>0.38194444444444442</v>
      </c>
      <c r="D13" s="25">
        <v>0.54791666666666672</v>
      </c>
      <c r="E13" s="68">
        <v>2.013888888888889E-2</v>
      </c>
      <c r="F13" s="145">
        <f>D13-C13</f>
        <v>0.1659722222222223</v>
      </c>
      <c r="G13" s="41">
        <v>100</v>
      </c>
      <c r="H13" s="41">
        <v>100</v>
      </c>
      <c r="I13" s="30">
        <v>80</v>
      </c>
      <c r="J13" s="41">
        <v>100</v>
      </c>
      <c r="K13" s="30">
        <v>50</v>
      </c>
      <c r="L13" s="41">
        <v>100</v>
      </c>
      <c r="M13" s="42">
        <v>70</v>
      </c>
      <c r="N13" s="41">
        <v>100</v>
      </c>
      <c r="O13" s="41">
        <v>100</v>
      </c>
      <c r="P13" s="30">
        <v>100</v>
      </c>
      <c r="Q13" s="26">
        <v>100</v>
      </c>
      <c r="R13" s="26">
        <v>60</v>
      </c>
      <c r="S13" s="41">
        <v>100</v>
      </c>
      <c r="T13" s="30">
        <v>100</v>
      </c>
      <c r="U13" s="165">
        <v>20</v>
      </c>
      <c r="V13" s="157">
        <f>G13+H13+I13+J13+K13+L13+M13+N13+O13+P13+Q13+R13+S13+T13+U13</f>
        <v>1280</v>
      </c>
      <c r="W13" s="154" t="s">
        <v>215</v>
      </c>
    </row>
    <row r="14" spans="1:23" ht="15.75" customHeight="1">
      <c r="A14" s="64" t="s">
        <v>138</v>
      </c>
      <c r="B14" s="65" t="s">
        <v>37</v>
      </c>
      <c r="C14" s="19">
        <v>0.38541666666666669</v>
      </c>
      <c r="D14" s="25">
        <v>0.52986111111111112</v>
      </c>
      <c r="E14" s="68">
        <v>7.6388888888888886E-3</v>
      </c>
      <c r="F14" s="145">
        <f>D14-C14</f>
        <v>0.14444444444444443</v>
      </c>
      <c r="G14" s="41">
        <v>100</v>
      </c>
      <c r="H14" s="41">
        <v>100</v>
      </c>
      <c r="I14" s="30">
        <v>70</v>
      </c>
      <c r="J14" s="41">
        <v>100</v>
      </c>
      <c r="K14" s="30">
        <v>100</v>
      </c>
      <c r="L14" s="41">
        <v>100</v>
      </c>
      <c r="M14" s="42">
        <v>60</v>
      </c>
      <c r="N14" s="41">
        <v>100</v>
      </c>
      <c r="O14" s="41">
        <v>100</v>
      </c>
      <c r="P14" s="30">
        <v>100</v>
      </c>
      <c r="Q14" s="26">
        <v>100</v>
      </c>
      <c r="R14" s="26">
        <v>40</v>
      </c>
      <c r="S14" s="41">
        <v>100</v>
      </c>
      <c r="T14" s="30">
        <v>50</v>
      </c>
      <c r="U14" s="165">
        <v>60</v>
      </c>
      <c r="V14" s="157">
        <f>G14+H14+I14+J14+K14+L14+M14+N14+O14+P14+Q14+R14+S14+T14+U14</f>
        <v>1280</v>
      </c>
      <c r="W14" s="154" t="s">
        <v>215</v>
      </c>
    </row>
    <row r="15" spans="1:23" ht="15.75" customHeight="1">
      <c r="A15" s="64" t="s">
        <v>143</v>
      </c>
      <c r="B15" s="65" t="s">
        <v>144</v>
      </c>
      <c r="C15" s="19">
        <v>0.39930555555555558</v>
      </c>
      <c r="D15" s="25">
        <v>0.51597222222222228</v>
      </c>
      <c r="E15" s="68">
        <v>2.1527777777777781E-2</v>
      </c>
      <c r="F15" s="145">
        <f>D15-C15</f>
        <v>0.1166666666666667</v>
      </c>
      <c r="G15" s="41">
        <v>100</v>
      </c>
      <c r="H15" s="41">
        <v>100</v>
      </c>
      <c r="I15" s="30">
        <v>70</v>
      </c>
      <c r="J15" s="41">
        <v>100</v>
      </c>
      <c r="K15" s="30">
        <v>100</v>
      </c>
      <c r="L15" s="41">
        <v>100</v>
      </c>
      <c r="M15" s="42">
        <v>70</v>
      </c>
      <c r="N15" s="41">
        <v>100</v>
      </c>
      <c r="O15" s="41">
        <v>0</v>
      </c>
      <c r="P15" s="30">
        <v>0</v>
      </c>
      <c r="Q15" s="26">
        <v>100</v>
      </c>
      <c r="R15" s="26">
        <v>100</v>
      </c>
      <c r="S15" s="41">
        <v>100</v>
      </c>
      <c r="T15" s="30">
        <v>100</v>
      </c>
      <c r="U15" s="165">
        <v>120</v>
      </c>
      <c r="V15" s="157">
        <f>G15+H15+I15+J15+K15+L15+M15+N15+O15+P15+Q15+R15+S15+T15+U15</f>
        <v>1260</v>
      </c>
      <c r="W15" s="154" t="s">
        <v>217</v>
      </c>
    </row>
    <row r="16" spans="1:23" ht="15.75" customHeight="1">
      <c r="A16" s="64" t="s">
        <v>150</v>
      </c>
      <c r="B16" s="65" t="s">
        <v>94</v>
      </c>
      <c r="C16" s="19">
        <v>0.41666666666666669</v>
      </c>
      <c r="D16" s="25">
        <v>0.54097222222222219</v>
      </c>
      <c r="E16" s="68">
        <v>1.5277777777777777E-2</v>
      </c>
      <c r="F16" s="145">
        <f>D16-C16</f>
        <v>0.1243055555555555</v>
      </c>
      <c r="G16" s="41">
        <v>100</v>
      </c>
      <c r="H16" s="41">
        <v>100</v>
      </c>
      <c r="I16" s="30">
        <v>60</v>
      </c>
      <c r="J16" s="41">
        <v>100</v>
      </c>
      <c r="K16" s="30">
        <v>50</v>
      </c>
      <c r="L16" s="41">
        <v>100</v>
      </c>
      <c r="M16" s="42">
        <v>50</v>
      </c>
      <c r="N16" s="41">
        <v>100</v>
      </c>
      <c r="O16" s="41">
        <v>100</v>
      </c>
      <c r="P16" s="30">
        <v>50</v>
      </c>
      <c r="Q16" s="26">
        <v>100</v>
      </c>
      <c r="R16" s="26">
        <v>100</v>
      </c>
      <c r="S16" s="41">
        <v>100</v>
      </c>
      <c r="T16" s="30">
        <v>90</v>
      </c>
      <c r="U16" s="165">
        <v>20</v>
      </c>
      <c r="V16" s="157">
        <f>G16+H16+I16+J16+K16+L16+M16+N16+O16+P16+Q16+R16+S16+T16+U16</f>
        <v>1220</v>
      </c>
      <c r="W16" s="154" t="s">
        <v>218</v>
      </c>
    </row>
    <row r="17" spans="1:26" ht="15.75" customHeight="1">
      <c r="A17" s="64" t="s">
        <v>146</v>
      </c>
      <c r="B17" s="170" t="s">
        <v>147</v>
      </c>
      <c r="C17" s="127">
        <v>0.40625</v>
      </c>
      <c r="D17" s="25">
        <v>0.57777777777777772</v>
      </c>
      <c r="E17" s="68">
        <v>1.2499999999999999E-2</v>
      </c>
      <c r="F17" s="145">
        <f>D17-C17</f>
        <v>0.17152777777777772</v>
      </c>
      <c r="G17" s="41">
        <v>100</v>
      </c>
      <c r="H17" s="41">
        <v>100</v>
      </c>
      <c r="I17" s="30">
        <v>70</v>
      </c>
      <c r="J17" s="41">
        <v>100</v>
      </c>
      <c r="K17" s="30">
        <v>100</v>
      </c>
      <c r="L17" s="41">
        <v>100</v>
      </c>
      <c r="M17" s="42">
        <v>70</v>
      </c>
      <c r="N17" s="41">
        <v>100</v>
      </c>
      <c r="O17" s="41">
        <v>0</v>
      </c>
      <c r="P17" s="30">
        <v>0</v>
      </c>
      <c r="Q17" s="26">
        <v>100</v>
      </c>
      <c r="R17" s="26">
        <v>100</v>
      </c>
      <c r="S17" s="41">
        <v>100</v>
      </c>
      <c r="T17" s="30">
        <v>100</v>
      </c>
      <c r="U17" s="165">
        <v>60</v>
      </c>
      <c r="V17" s="157">
        <f>G17+H17+I17+J17+K17+L17+M17+N17+O17+P17+Q17+R17+S17+T17+U17</f>
        <v>1200</v>
      </c>
      <c r="W17" s="154" t="s">
        <v>219</v>
      </c>
    </row>
    <row r="18" spans="1:26" ht="15.75" customHeight="1">
      <c r="A18" s="64" t="s">
        <v>151</v>
      </c>
      <c r="B18" s="65" t="s">
        <v>104</v>
      </c>
      <c r="C18" s="19">
        <v>0.4201388888888889</v>
      </c>
      <c r="D18" s="68">
        <v>0.52777777777777779</v>
      </c>
      <c r="E18" s="68">
        <v>2.361111111111111E-2</v>
      </c>
      <c r="F18" s="145">
        <f>D18-C18</f>
        <v>0.1076388888888889</v>
      </c>
      <c r="G18" s="41">
        <v>100</v>
      </c>
      <c r="H18" s="41">
        <v>0</v>
      </c>
      <c r="I18" s="30">
        <v>0</v>
      </c>
      <c r="J18" s="41">
        <v>100</v>
      </c>
      <c r="K18" s="30">
        <v>100</v>
      </c>
      <c r="L18" s="41">
        <v>100</v>
      </c>
      <c r="M18" s="42">
        <v>100</v>
      </c>
      <c r="N18" s="41">
        <v>100</v>
      </c>
      <c r="O18" s="41">
        <v>100</v>
      </c>
      <c r="P18" s="30">
        <v>100</v>
      </c>
      <c r="Q18" s="26">
        <v>100</v>
      </c>
      <c r="R18" s="26">
        <v>40</v>
      </c>
      <c r="S18" s="41">
        <v>100</v>
      </c>
      <c r="T18" s="30">
        <v>100</v>
      </c>
      <c r="U18" s="165">
        <v>0</v>
      </c>
      <c r="V18" s="157">
        <f>G18+H18+I18+J18+K18+L18+M18+N18+O18+P18+Q18+R18+S18+T18+U18</f>
        <v>1140</v>
      </c>
      <c r="W18" s="154" t="s">
        <v>220</v>
      </c>
    </row>
    <row r="19" spans="1:26" ht="15.75" customHeight="1">
      <c r="A19" s="69" t="s">
        <v>159</v>
      </c>
      <c r="B19" s="65" t="s">
        <v>39</v>
      </c>
      <c r="C19" s="159">
        <v>0.44791666666666669</v>
      </c>
      <c r="D19" s="163">
        <v>0.5444444444444444</v>
      </c>
      <c r="E19" s="163">
        <v>2.0833333333333333E-3</v>
      </c>
      <c r="F19" s="159">
        <f>D19-C19</f>
        <v>9.6527777777777712E-2</v>
      </c>
      <c r="G19" s="41">
        <v>100</v>
      </c>
      <c r="H19" s="41">
        <v>100</v>
      </c>
      <c r="I19" s="30">
        <v>70</v>
      </c>
      <c r="J19" s="162">
        <v>100</v>
      </c>
      <c r="K19" s="30">
        <v>50</v>
      </c>
      <c r="L19" s="162">
        <v>0</v>
      </c>
      <c r="M19" s="42">
        <v>0</v>
      </c>
      <c r="N19" s="41">
        <v>100</v>
      </c>
      <c r="O19" s="41">
        <v>100</v>
      </c>
      <c r="P19" s="30">
        <v>50</v>
      </c>
      <c r="Q19" s="162">
        <v>0</v>
      </c>
      <c r="R19" s="30">
        <v>0</v>
      </c>
      <c r="S19" s="41">
        <v>100</v>
      </c>
      <c r="T19" s="30">
        <v>80</v>
      </c>
      <c r="U19" s="165">
        <v>20</v>
      </c>
      <c r="V19" s="157">
        <f>G19+H19+I19+J19+K19+L19+M19+N19+O19+P19+Q19+R19+S19+T19+U19</f>
        <v>870</v>
      </c>
      <c r="W19" s="154" t="s">
        <v>221</v>
      </c>
    </row>
    <row r="20" spans="1:26" ht="15.75" customHeight="1">
      <c r="A20" s="64" t="s">
        <v>158</v>
      </c>
      <c r="B20" s="65" t="s">
        <v>60</v>
      </c>
      <c r="C20" s="19">
        <v>0.44444444444444442</v>
      </c>
      <c r="D20" s="25">
        <v>0.58333333333333337</v>
      </c>
      <c r="E20" s="68">
        <v>6.2499999999999995E-3</v>
      </c>
      <c r="F20" s="145">
        <f>D20-C20</f>
        <v>0.13888888888888895</v>
      </c>
      <c r="G20" s="41">
        <v>100</v>
      </c>
      <c r="H20" s="41">
        <v>100</v>
      </c>
      <c r="I20" s="30">
        <v>80</v>
      </c>
      <c r="J20" s="41">
        <v>0</v>
      </c>
      <c r="K20" s="30">
        <v>0</v>
      </c>
      <c r="L20" s="41">
        <v>0</v>
      </c>
      <c r="M20" s="42">
        <v>0</v>
      </c>
      <c r="N20" s="41">
        <v>100</v>
      </c>
      <c r="O20" s="41">
        <v>0</v>
      </c>
      <c r="P20" s="30">
        <v>0</v>
      </c>
      <c r="Q20" s="26">
        <v>0</v>
      </c>
      <c r="R20" s="26">
        <v>0</v>
      </c>
      <c r="S20" s="41">
        <v>100</v>
      </c>
      <c r="T20" s="30">
        <v>90</v>
      </c>
      <c r="U20" s="165">
        <v>20</v>
      </c>
      <c r="V20" s="157">
        <f>G20+H20+I20+J20+K20+L20+M20+N20+O20+P20+Q20+R20+S20+T20+U20</f>
        <v>590</v>
      </c>
      <c r="W20" s="154" t="s">
        <v>222</v>
      </c>
    </row>
    <row r="21" spans="1:26" ht="15.75" customHeight="1">
      <c r="A21" s="64" t="s">
        <v>140</v>
      </c>
      <c r="B21" s="65" t="s">
        <v>33</v>
      </c>
      <c r="C21" s="19">
        <v>0.3923611111111111</v>
      </c>
      <c r="D21" s="25">
        <v>0.49722222222222223</v>
      </c>
      <c r="E21" s="26"/>
      <c r="F21" s="145">
        <f>D21-C21</f>
        <v>0.10486111111111113</v>
      </c>
      <c r="G21" s="41">
        <v>100</v>
      </c>
      <c r="H21" s="41">
        <v>100</v>
      </c>
      <c r="I21" s="30">
        <v>40</v>
      </c>
      <c r="J21" s="41">
        <v>100</v>
      </c>
      <c r="K21" s="30">
        <v>90</v>
      </c>
      <c r="L21" s="41">
        <v>100</v>
      </c>
      <c r="M21" s="42">
        <v>70</v>
      </c>
      <c r="N21" s="41">
        <v>100</v>
      </c>
      <c r="O21" s="41" t="s">
        <v>35</v>
      </c>
      <c r="P21" s="30" t="s">
        <v>35</v>
      </c>
      <c r="Q21" s="26" t="s">
        <v>35</v>
      </c>
      <c r="R21" s="26" t="s">
        <v>35</v>
      </c>
      <c r="S21" s="41" t="s">
        <v>35</v>
      </c>
      <c r="T21" s="30" t="s">
        <v>35</v>
      </c>
      <c r="U21" s="165">
        <v>0</v>
      </c>
      <c r="V21" s="169">
        <v>0</v>
      </c>
      <c r="W21" s="154" t="s">
        <v>223</v>
      </c>
    </row>
    <row r="22" spans="1:26" ht="15.75" customHeight="1">
      <c r="A22" s="64" t="s">
        <v>154</v>
      </c>
      <c r="B22" s="65" t="s">
        <v>53</v>
      </c>
      <c r="C22" s="19">
        <v>0.43055555555555558</v>
      </c>
      <c r="D22" s="26" t="s">
        <v>35</v>
      </c>
      <c r="E22" s="141" t="s">
        <v>35</v>
      </c>
      <c r="F22" s="146" t="s">
        <v>35</v>
      </c>
      <c r="G22" s="41" t="s">
        <v>35</v>
      </c>
      <c r="H22" s="41" t="s">
        <v>35</v>
      </c>
      <c r="I22" s="30" t="s">
        <v>35</v>
      </c>
      <c r="J22" s="41" t="s">
        <v>35</v>
      </c>
      <c r="K22" s="30" t="s">
        <v>35</v>
      </c>
      <c r="L22" s="41" t="s">
        <v>35</v>
      </c>
      <c r="M22" s="42" t="s">
        <v>35</v>
      </c>
      <c r="N22" s="41" t="s">
        <v>35</v>
      </c>
      <c r="O22" s="41">
        <v>0</v>
      </c>
      <c r="P22" s="30">
        <v>0</v>
      </c>
      <c r="Q22" s="26" t="s">
        <v>35</v>
      </c>
      <c r="R22" s="26" t="s">
        <v>35</v>
      </c>
      <c r="S22" s="41" t="s">
        <v>35</v>
      </c>
      <c r="T22" s="30" t="s">
        <v>35</v>
      </c>
      <c r="U22" s="165" t="s">
        <v>35</v>
      </c>
      <c r="V22" s="157">
        <v>0</v>
      </c>
      <c r="W22" s="154" t="s">
        <v>224</v>
      </c>
    </row>
    <row r="23" spans="1:26" ht="15.75" customHeight="1" thickBot="1">
      <c r="A23" s="70" t="s">
        <v>155</v>
      </c>
      <c r="B23" s="71" t="s">
        <v>53</v>
      </c>
      <c r="C23" s="48">
        <v>0.43402777777777773</v>
      </c>
      <c r="D23" s="55" t="s">
        <v>35</v>
      </c>
      <c r="E23" s="55" t="s">
        <v>35</v>
      </c>
      <c r="F23" s="171" t="s">
        <v>35</v>
      </c>
      <c r="G23" s="57" t="s">
        <v>35</v>
      </c>
      <c r="H23" s="57" t="s">
        <v>35</v>
      </c>
      <c r="I23" s="56" t="s">
        <v>35</v>
      </c>
      <c r="J23" s="57" t="s">
        <v>35</v>
      </c>
      <c r="K23" s="56" t="s">
        <v>35</v>
      </c>
      <c r="L23" s="57" t="s">
        <v>35</v>
      </c>
      <c r="M23" s="58" t="s">
        <v>35</v>
      </c>
      <c r="N23" s="57" t="s">
        <v>35</v>
      </c>
      <c r="O23" s="57" t="s">
        <v>35</v>
      </c>
      <c r="P23" s="56" t="s">
        <v>35</v>
      </c>
      <c r="Q23" s="55" t="s">
        <v>35</v>
      </c>
      <c r="R23" s="55" t="s">
        <v>35</v>
      </c>
      <c r="S23" s="57" t="s">
        <v>35</v>
      </c>
      <c r="T23" s="56" t="s">
        <v>35</v>
      </c>
      <c r="U23" s="166" t="s">
        <v>35</v>
      </c>
      <c r="V23" s="158">
        <v>0</v>
      </c>
      <c r="W23" s="154" t="s">
        <v>225</v>
      </c>
    </row>
    <row r="24" spans="1:26" ht="15.75" customHeight="1">
      <c r="A24" s="19"/>
      <c r="B24" s="72"/>
      <c r="C24" s="19"/>
      <c r="D24" s="19"/>
      <c r="E24" s="1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9"/>
      <c r="B25" s="72"/>
      <c r="E25" s="1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9"/>
      <c r="B26" s="72"/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9"/>
      <c r="B27" s="72"/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9"/>
      <c r="B28" s="72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9"/>
      <c r="B29" s="72"/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9"/>
      <c r="B30" s="73"/>
      <c r="E30" s="1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9"/>
      <c r="B31" s="73"/>
      <c r="E31" s="19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9"/>
    </row>
    <row r="33" spans="1:1" ht="15.75" customHeight="1">
      <c r="A33" s="19"/>
    </row>
    <row r="34" spans="1:1" ht="15.75" customHeight="1">
      <c r="A34" s="19"/>
    </row>
    <row r="35" spans="1:1" ht="15.75" customHeight="1">
      <c r="A35" s="19"/>
    </row>
    <row r="36" spans="1:1" ht="15.75" customHeight="1">
      <c r="A36" s="19"/>
    </row>
    <row r="37" spans="1:1" ht="15.75" customHeight="1">
      <c r="A37" s="19"/>
    </row>
    <row r="38" spans="1:1" ht="15.75" customHeight="1">
      <c r="A38" s="19"/>
    </row>
    <row r="39" spans="1:1" ht="15.75" customHeight="1">
      <c r="A39" s="19"/>
    </row>
    <row r="40" spans="1:1" ht="15.75" customHeight="1">
      <c r="A40" s="19"/>
    </row>
    <row r="41" spans="1:1" ht="15.75" customHeight="1">
      <c r="A41" s="19"/>
    </row>
    <row r="42" spans="1:1" ht="15.75" customHeight="1">
      <c r="A42" s="19"/>
    </row>
    <row r="43" spans="1:1" ht="15.75" customHeight="1">
      <c r="A43" s="19"/>
    </row>
    <row r="44" spans="1:1" ht="15.75" customHeight="1">
      <c r="A44" s="19"/>
    </row>
    <row r="45" spans="1:1" ht="15.75" customHeight="1">
      <c r="A45" s="19"/>
    </row>
    <row r="46" spans="1:1" ht="15.75" customHeight="1">
      <c r="A46" s="19"/>
    </row>
    <row r="47" spans="1:1" ht="15.75" customHeight="1">
      <c r="A47" s="19"/>
    </row>
    <row r="48" spans="1:1" ht="15.75" customHeight="1">
      <c r="A48" s="19"/>
    </row>
    <row r="49" spans="1:1" ht="15.75" customHeight="1">
      <c r="A49" s="19"/>
    </row>
    <row r="50" spans="1:1" ht="15.75" customHeight="1">
      <c r="A50" s="19"/>
    </row>
    <row r="51" spans="1:1" ht="15.75" customHeight="1">
      <c r="A51" s="19"/>
    </row>
    <row r="52" spans="1:1" ht="15.75" customHeight="1">
      <c r="A52" s="19"/>
    </row>
    <row r="53" spans="1:1" ht="15.75" customHeight="1">
      <c r="A53" s="19"/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W23">
    <sortCondition descending="1" ref="V2:V23"/>
  </sortState>
  <conditionalFormatting sqref="A2:A18 D2:W23">
    <cfRule type="expression" dxfId="33" priority="1">
      <formula>ISEVEN(ROW())</formula>
    </cfRule>
  </conditionalFormatting>
  <conditionalFormatting sqref="A2:A18 D2:W23">
    <cfRule type="expression" dxfId="32" priority="2">
      <formula>ISODD(ROW())</formula>
    </cfRule>
  </conditionalFormatting>
  <conditionalFormatting sqref="A19:A23">
    <cfRule type="expression" dxfId="31" priority="3">
      <formula>ISEVEN(ROW())</formula>
    </cfRule>
  </conditionalFormatting>
  <conditionalFormatting sqref="A19:A23">
    <cfRule type="expression" dxfId="30" priority="4">
      <formula>ISODD(ROW())</formula>
    </cfRule>
  </conditionalFormatting>
  <conditionalFormatting sqref="C2:C23">
    <cfRule type="expression" dxfId="29" priority="5">
      <formula>ISEVEN(ROW())</formula>
    </cfRule>
  </conditionalFormatting>
  <conditionalFormatting sqref="C2:C23">
    <cfRule type="expression" dxfId="28" priority="6">
      <formula>ISODD(ROW())</formula>
    </cfRule>
  </conditionalFormatting>
  <conditionalFormatting sqref="B2:B18 B20:B23">
    <cfRule type="expression" dxfId="27" priority="7">
      <formula>ISEVEN(ROW())</formula>
    </cfRule>
  </conditionalFormatting>
  <conditionalFormatting sqref="B2:B18 B20:B23">
    <cfRule type="expression" dxfId="26" priority="8">
      <formula>ISODD(ROW())</formula>
    </cfRule>
  </conditionalFormatting>
  <conditionalFormatting sqref="B19">
    <cfRule type="expression" dxfId="25" priority="9">
      <formula>ISEVEN(ROW())</formula>
    </cfRule>
  </conditionalFormatting>
  <conditionalFormatting sqref="B19">
    <cfRule type="expression" dxfId="24" priority="10">
      <formula>ISODD(ROW())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0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Z2" sqref="Z2"/>
    </sheetView>
  </sheetViews>
  <sheetFormatPr defaultColWidth="14.44140625" defaultRowHeight="15" customHeight="1"/>
  <cols>
    <col min="1" max="1" width="23" customWidth="1"/>
    <col min="2" max="6" width="14.44140625" customWidth="1"/>
    <col min="8" max="8" width="22.33203125" customWidth="1"/>
    <col min="15" max="15" width="18.109375" customWidth="1"/>
    <col min="17" max="17" width="17.88671875" customWidth="1"/>
    <col min="19" max="19" width="20.5546875" customWidth="1"/>
  </cols>
  <sheetData>
    <row r="1" spans="1:27" ht="51" customHeight="1">
      <c r="A1" s="2" t="s">
        <v>0</v>
      </c>
      <c r="B1" s="5" t="s">
        <v>1</v>
      </c>
      <c r="C1" s="7" t="s">
        <v>2</v>
      </c>
      <c r="D1" s="7" t="s">
        <v>3</v>
      </c>
      <c r="E1" s="7" t="s">
        <v>4</v>
      </c>
      <c r="F1" s="3" t="s">
        <v>6</v>
      </c>
      <c r="G1" s="3" t="s">
        <v>8</v>
      </c>
      <c r="H1" s="4" t="s">
        <v>160</v>
      </c>
      <c r="I1" s="6" t="s">
        <v>12</v>
      </c>
      <c r="J1" s="4" t="s">
        <v>161</v>
      </c>
      <c r="K1" s="6" t="s">
        <v>12</v>
      </c>
      <c r="L1" s="4" t="s">
        <v>14</v>
      </c>
      <c r="M1" s="6" t="s">
        <v>12</v>
      </c>
      <c r="N1" s="4" t="s">
        <v>162</v>
      </c>
      <c r="O1" s="6" t="s">
        <v>12</v>
      </c>
      <c r="P1" s="4" t="s">
        <v>163</v>
      </c>
      <c r="Q1" s="6" t="s">
        <v>12</v>
      </c>
      <c r="R1" s="3" t="s">
        <v>164</v>
      </c>
      <c r="S1" s="6" t="s">
        <v>12</v>
      </c>
      <c r="T1" s="4" t="s">
        <v>165</v>
      </c>
      <c r="U1" s="6" t="s">
        <v>12</v>
      </c>
      <c r="V1" s="3" t="s">
        <v>166</v>
      </c>
      <c r="W1" s="6" t="s">
        <v>12</v>
      </c>
      <c r="X1" s="4" t="s">
        <v>167</v>
      </c>
      <c r="Y1" s="7" t="s">
        <v>22</v>
      </c>
      <c r="Z1" s="11" t="s">
        <v>24</v>
      </c>
      <c r="AA1" s="14" t="s">
        <v>25</v>
      </c>
    </row>
    <row r="2" spans="1:27" ht="15.75" customHeight="1">
      <c r="A2" s="74" t="s">
        <v>171</v>
      </c>
      <c r="B2" s="75" t="s">
        <v>53</v>
      </c>
      <c r="C2" s="147">
        <v>0.4236111111111111</v>
      </c>
      <c r="D2" s="77">
        <v>0.5395833333333333</v>
      </c>
      <c r="E2" s="78" t="s">
        <v>172</v>
      </c>
      <c r="F2" s="147">
        <v>0.10416666666666667</v>
      </c>
      <c r="G2" s="78">
        <v>100</v>
      </c>
      <c r="H2" s="79">
        <v>100</v>
      </c>
      <c r="I2" s="80">
        <v>100</v>
      </c>
      <c r="J2" s="79">
        <v>80</v>
      </c>
      <c r="K2" s="80">
        <v>100</v>
      </c>
      <c r="L2" s="79">
        <v>70</v>
      </c>
      <c r="M2" s="80">
        <v>100</v>
      </c>
      <c r="N2" s="79">
        <v>100</v>
      </c>
      <c r="O2" s="78">
        <v>100</v>
      </c>
      <c r="P2" s="78">
        <v>100</v>
      </c>
      <c r="Q2" s="80">
        <v>100</v>
      </c>
      <c r="R2" s="79">
        <v>80</v>
      </c>
      <c r="S2" s="78">
        <v>100</v>
      </c>
      <c r="T2" s="78">
        <v>80</v>
      </c>
      <c r="U2" s="80">
        <v>100</v>
      </c>
      <c r="V2" s="81">
        <v>50</v>
      </c>
      <c r="W2" s="78">
        <v>100</v>
      </c>
      <c r="X2" s="79">
        <v>100</v>
      </c>
      <c r="Y2" s="78">
        <v>100</v>
      </c>
      <c r="Z2" s="78">
        <f>G2+H2+I2+J2+K2+L2+M2+N2+O2+P2+Q2+R2+S2+T2+U2+V2+W2+X2+Y2</f>
        <v>1760</v>
      </c>
      <c r="AA2" s="172" t="s">
        <v>204</v>
      </c>
    </row>
    <row r="3" spans="1:27" ht="15.75" customHeight="1">
      <c r="A3" s="83" t="s">
        <v>173</v>
      </c>
      <c r="B3" s="84" t="s">
        <v>89</v>
      </c>
      <c r="C3" s="85">
        <v>0.42708333333333331</v>
      </c>
      <c r="D3" s="148">
        <v>0.54027777777777775</v>
      </c>
      <c r="E3" s="86" t="s">
        <v>174</v>
      </c>
      <c r="F3" s="148">
        <v>9.5833333333333326E-2</v>
      </c>
      <c r="G3" s="86">
        <v>100</v>
      </c>
      <c r="H3" s="88">
        <v>60</v>
      </c>
      <c r="I3" s="89">
        <v>100</v>
      </c>
      <c r="J3" s="88">
        <v>80</v>
      </c>
      <c r="K3" s="89">
        <v>100</v>
      </c>
      <c r="L3" s="88">
        <v>60</v>
      </c>
      <c r="M3" s="89">
        <v>100</v>
      </c>
      <c r="N3" s="88">
        <v>100</v>
      </c>
      <c r="O3" s="86">
        <v>100</v>
      </c>
      <c r="P3" s="86">
        <v>60</v>
      </c>
      <c r="Q3" s="89">
        <v>100</v>
      </c>
      <c r="R3" s="88">
        <v>70</v>
      </c>
      <c r="S3" s="86">
        <v>100</v>
      </c>
      <c r="T3" s="86">
        <v>40</v>
      </c>
      <c r="U3" s="89">
        <v>100</v>
      </c>
      <c r="V3" s="88">
        <v>50</v>
      </c>
      <c r="W3" s="86">
        <v>100</v>
      </c>
      <c r="X3" s="88">
        <v>100</v>
      </c>
      <c r="Y3" s="86">
        <v>120</v>
      </c>
      <c r="Z3" s="86">
        <f>G3+H3+I3+J3+K3+L3+M3+N3+O3+P3+Q3+R3+S3+T3+U3+V3+W3+X3+Y3</f>
        <v>1640</v>
      </c>
      <c r="AA3" s="173" t="s">
        <v>207</v>
      </c>
    </row>
    <row r="4" spans="1:27" ht="15.75" customHeight="1">
      <c r="A4" s="74" t="s">
        <v>168</v>
      </c>
      <c r="B4" s="75" t="s">
        <v>94</v>
      </c>
      <c r="C4" s="103">
        <v>0.375</v>
      </c>
      <c r="D4" s="77">
        <v>0.4861111111111111</v>
      </c>
      <c r="E4" s="78" t="s">
        <v>169</v>
      </c>
      <c r="F4" s="147">
        <v>0.1076388888888889</v>
      </c>
      <c r="G4" s="78">
        <v>100</v>
      </c>
      <c r="H4" s="79">
        <v>90</v>
      </c>
      <c r="I4" s="78">
        <v>100</v>
      </c>
      <c r="J4" s="79">
        <v>70</v>
      </c>
      <c r="K4" s="78">
        <v>100</v>
      </c>
      <c r="L4" s="79">
        <v>20</v>
      </c>
      <c r="M4" s="78">
        <v>100</v>
      </c>
      <c r="N4" s="79">
        <v>100</v>
      </c>
      <c r="O4" s="78">
        <v>100</v>
      </c>
      <c r="P4" s="79">
        <v>80</v>
      </c>
      <c r="Q4" s="78">
        <v>100</v>
      </c>
      <c r="R4" s="79">
        <v>60</v>
      </c>
      <c r="S4" s="78">
        <v>100</v>
      </c>
      <c r="T4" s="79">
        <v>40</v>
      </c>
      <c r="U4" s="78">
        <v>100</v>
      </c>
      <c r="V4" s="79">
        <v>70</v>
      </c>
      <c r="W4" s="78">
        <v>100</v>
      </c>
      <c r="X4" s="79">
        <v>100</v>
      </c>
      <c r="Y4" s="78">
        <v>80</v>
      </c>
      <c r="Z4" s="78">
        <f>G4+H4+I4+J4+K4+L4+M4+N4+O4+P4+Q4+R4+S4+T4+U4+V4+W4+X4+Y4</f>
        <v>1610</v>
      </c>
      <c r="AA4" s="172" t="s">
        <v>206</v>
      </c>
    </row>
    <row r="5" spans="1:27" ht="15.75" customHeight="1" thickBot="1">
      <c r="A5" s="91" t="s">
        <v>170</v>
      </c>
      <c r="B5" s="92" t="s">
        <v>89</v>
      </c>
      <c r="C5" s="93">
        <v>0.3888888888888889</v>
      </c>
      <c r="D5" s="149">
        <v>0.48749999999999999</v>
      </c>
      <c r="E5" s="94" t="s">
        <v>141</v>
      </c>
      <c r="F5" s="149">
        <v>9.8611111111111108E-2</v>
      </c>
      <c r="G5" s="94">
        <v>100</v>
      </c>
      <c r="H5" s="95">
        <v>70</v>
      </c>
      <c r="I5" s="96">
        <v>100</v>
      </c>
      <c r="J5" s="95">
        <v>60</v>
      </c>
      <c r="K5" s="96">
        <v>100</v>
      </c>
      <c r="L5" s="95">
        <v>100</v>
      </c>
      <c r="M5" s="96">
        <v>100</v>
      </c>
      <c r="N5" s="95">
        <v>100</v>
      </c>
      <c r="O5" s="94">
        <v>100</v>
      </c>
      <c r="P5" s="94">
        <v>100</v>
      </c>
      <c r="Q5" s="96">
        <v>100</v>
      </c>
      <c r="R5" s="95">
        <v>60</v>
      </c>
      <c r="S5" s="94">
        <v>100</v>
      </c>
      <c r="T5" s="94">
        <v>80</v>
      </c>
      <c r="U5" s="96">
        <v>0</v>
      </c>
      <c r="V5" s="94">
        <v>0</v>
      </c>
      <c r="W5" s="96">
        <v>100</v>
      </c>
      <c r="X5" s="95">
        <v>100</v>
      </c>
      <c r="Y5" s="94">
        <v>140</v>
      </c>
      <c r="Z5" s="94">
        <f>G5+H5+I5+J5+K5+L5+M5+N5+O5+P5+Q5+R5+S5+T5+U5+V5+W5+X5+Y5</f>
        <v>1610</v>
      </c>
      <c r="AA5" s="174" t="s">
        <v>206</v>
      </c>
    </row>
    <row r="6" spans="1:27" ht="15.75" customHeight="1">
      <c r="A6" s="72"/>
      <c r="B6" s="72"/>
      <c r="C6" s="19"/>
      <c r="D6" s="19"/>
      <c r="E6" s="19"/>
      <c r="F6" s="12"/>
      <c r="G6" s="12"/>
      <c r="H6" s="12"/>
      <c r="I6" s="12"/>
      <c r="J6" s="12"/>
      <c r="K6" s="12"/>
      <c r="L6" s="12"/>
      <c r="M6" s="12"/>
      <c r="N6" s="12"/>
      <c r="O6" s="7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7" ht="15.75" customHeight="1">
      <c r="A7" s="19"/>
      <c r="B7" s="72"/>
      <c r="C7" s="19"/>
      <c r="D7" s="19"/>
      <c r="E7" s="1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7" ht="15.75" customHeight="1">
      <c r="A8" s="19"/>
      <c r="B8" s="72"/>
      <c r="C8" s="19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7" ht="15.75" customHeight="1">
      <c r="A9" s="19"/>
      <c r="B9" s="72"/>
      <c r="C9" s="19"/>
      <c r="D9" s="19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7" ht="15.75" customHeight="1">
      <c r="A10" s="19"/>
      <c r="B10" s="72"/>
      <c r="C10" s="19"/>
      <c r="D10" s="19"/>
      <c r="E10" s="1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7" ht="15.75" customHeight="1">
      <c r="A11" s="19"/>
      <c r="B11" s="72"/>
      <c r="C11" s="19"/>
      <c r="D11" s="19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7" ht="15.75" customHeight="1">
      <c r="A12" s="72"/>
      <c r="B12" s="72"/>
      <c r="C12" s="19"/>
      <c r="D12" s="19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ht="15.75" customHeight="1">
      <c r="A13" s="72"/>
      <c r="B13" s="72"/>
      <c r="C13" s="19"/>
      <c r="E13" s="1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ht="15.75" customHeight="1">
      <c r="A14" s="72"/>
      <c r="B14" s="72"/>
      <c r="C14" s="19"/>
      <c r="D14" s="19"/>
      <c r="E14" s="1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 ht="15.75" customHeight="1">
      <c r="A15" s="72"/>
      <c r="B15" s="72"/>
      <c r="C15" s="19"/>
      <c r="D15" s="19"/>
      <c r="E15" s="19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7" ht="15.75" customHeight="1">
      <c r="A16" s="72"/>
      <c r="B16" s="72"/>
      <c r="C16" s="19"/>
      <c r="D16" s="19"/>
      <c r="E16" s="1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.75" customHeight="1">
      <c r="A17" s="72"/>
      <c r="B17" s="72"/>
      <c r="C17" s="19"/>
      <c r="D17" s="19"/>
      <c r="E17" s="1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.75" customHeight="1">
      <c r="A18" s="72"/>
      <c r="B18" s="72"/>
      <c r="C18" s="19"/>
      <c r="D18" s="19"/>
      <c r="E18" s="1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.75" customHeight="1">
      <c r="A19" s="72"/>
      <c r="B19" s="72"/>
      <c r="C19" s="19"/>
      <c r="D19" s="19"/>
      <c r="E19" s="19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.75" customHeight="1">
      <c r="A20" s="72"/>
      <c r="B20" s="72"/>
      <c r="C20" s="19"/>
      <c r="D20" s="19"/>
      <c r="E20" s="19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.75" customHeight="1">
      <c r="A21" s="72"/>
      <c r="B21" s="72"/>
      <c r="C21" s="19"/>
      <c r="D21" s="19"/>
      <c r="E21" s="19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>
      <c r="A22" s="72"/>
      <c r="B22" s="72"/>
      <c r="C22" s="19"/>
      <c r="D22" s="19"/>
      <c r="E22" s="1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.75" customHeight="1">
      <c r="A23" s="72"/>
      <c r="B23" s="72"/>
      <c r="C23" s="19"/>
      <c r="D23" s="19"/>
      <c r="E23" s="19"/>
      <c r="F23" s="12"/>
      <c r="G23" s="12"/>
      <c r="H23" s="12"/>
      <c r="I23" s="12"/>
      <c r="J23" s="12"/>
      <c r="K23" s="12"/>
      <c r="L23" s="12"/>
      <c r="S23" s="12"/>
      <c r="T23" s="12"/>
      <c r="U23" s="12"/>
      <c r="V23" s="12"/>
      <c r="W23" s="12"/>
      <c r="X23" s="12"/>
      <c r="Y23" s="12"/>
    </row>
    <row r="24" spans="1:25" ht="15.75" customHeight="1">
      <c r="A24" s="72"/>
      <c r="B24" s="72"/>
      <c r="C24" s="19"/>
      <c r="D24" s="19"/>
      <c r="E24" s="1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>
      <c r="A25" s="72"/>
      <c r="B25" s="72"/>
      <c r="C25" s="19"/>
      <c r="D25" s="19"/>
      <c r="E25" s="1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.75" customHeight="1">
      <c r="A26" s="72"/>
      <c r="B26" s="72"/>
      <c r="C26" s="19"/>
      <c r="D26" s="19"/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.75" customHeight="1">
      <c r="A27" s="72"/>
      <c r="B27" s="72"/>
      <c r="C27" s="19"/>
      <c r="D27" s="19"/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.75" customHeight="1">
      <c r="A28" s="72"/>
      <c r="B28" s="72"/>
      <c r="C28" s="19"/>
      <c r="D28" s="19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.75" customHeight="1">
      <c r="A29" s="72"/>
      <c r="B29" s="72"/>
      <c r="C29" s="19"/>
      <c r="D29" s="19"/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.75" customHeight="1">
      <c r="A30" s="72"/>
      <c r="B30" s="72"/>
      <c r="C30" s="19"/>
      <c r="D30" s="19"/>
      <c r="E30" s="1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5.75" customHeight="1">
      <c r="A31" s="72"/>
      <c r="B31" s="72"/>
      <c r="C31" s="19"/>
      <c r="D31" s="19"/>
      <c r="E31" s="19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5.75" customHeight="1">
      <c r="A32" s="73"/>
      <c r="B32" s="73"/>
      <c r="C32" s="19"/>
      <c r="D32" s="19"/>
      <c r="E32" s="1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5.75" customHeight="1">
      <c r="A33" s="73"/>
      <c r="B33" s="73"/>
      <c r="C33" s="19"/>
      <c r="D33" s="19"/>
      <c r="E33" s="1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.75" customHeight="1"/>
    <row r="35" spans="1:25" ht="15.75" customHeight="1"/>
    <row r="36" spans="1:25" ht="15.75" customHeight="1"/>
    <row r="37" spans="1:25" ht="15.75" customHeight="1"/>
    <row r="38" spans="1:25" ht="15.75" customHeight="1"/>
    <row r="39" spans="1:25" ht="15.75" customHeight="1"/>
    <row r="40" spans="1:25" ht="15.75" customHeight="1"/>
    <row r="41" spans="1:25" ht="15.75" customHeight="1"/>
    <row r="42" spans="1:25" ht="15.75" customHeight="1"/>
    <row r="43" spans="1:25" ht="15.75" customHeight="1"/>
    <row r="44" spans="1:25" ht="15.75" customHeight="1"/>
    <row r="45" spans="1:25" ht="15.75" customHeight="1"/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AA5">
    <sortCondition descending="1" ref="Z2:Z5"/>
  </sortState>
  <conditionalFormatting sqref="W7">
    <cfRule type="notContainsBlanks" dxfId="23" priority="1">
      <formula>LEN(TRIM(W7))&gt;0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1000"/>
  <sheetViews>
    <sheetView zoomScale="55" zoomScaleNormal="55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Y2" sqref="Y2"/>
    </sheetView>
  </sheetViews>
  <sheetFormatPr defaultColWidth="14.44140625" defaultRowHeight="15" customHeight="1"/>
  <cols>
    <col min="1" max="1" width="20.5546875" customWidth="1"/>
    <col min="2" max="6" width="14.44140625" customWidth="1"/>
    <col min="8" max="8" width="19.33203125" customWidth="1"/>
    <col min="15" max="15" width="23.88671875" customWidth="1"/>
  </cols>
  <sheetData>
    <row r="1" spans="1:28" ht="33" customHeight="1">
      <c r="A1" s="2" t="s">
        <v>0</v>
      </c>
      <c r="B1" s="7" t="s">
        <v>1</v>
      </c>
      <c r="C1" s="9" t="s">
        <v>2</v>
      </c>
      <c r="D1" s="7" t="s">
        <v>3</v>
      </c>
      <c r="E1" s="7" t="s">
        <v>4</v>
      </c>
      <c r="F1" s="7" t="s">
        <v>6</v>
      </c>
      <c r="G1" s="5" t="s">
        <v>7</v>
      </c>
      <c r="H1" s="9" t="s">
        <v>8</v>
      </c>
      <c r="I1" s="150" t="s">
        <v>167</v>
      </c>
      <c r="J1" s="9" t="s">
        <v>12</v>
      </c>
      <c r="K1" s="150" t="s">
        <v>197</v>
      </c>
      <c r="L1" s="9" t="s">
        <v>12</v>
      </c>
      <c r="M1" s="150" t="s">
        <v>198</v>
      </c>
      <c r="N1" s="9" t="s">
        <v>12</v>
      </c>
      <c r="O1" s="150" t="s">
        <v>199</v>
      </c>
      <c r="P1" s="9" t="s">
        <v>12</v>
      </c>
      <c r="Q1" s="150" t="s">
        <v>200</v>
      </c>
      <c r="R1" s="9" t="s">
        <v>12</v>
      </c>
      <c r="S1" s="150" t="s">
        <v>201</v>
      </c>
      <c r="T1" s="9" t="s">
        <v>12</v>
      </c>
      <c r="U1" s="150" t="s">
        <v>202</v>
      </c>
      <c r="V1" s="9" t="s">
        <v>12</v>
      </c>
      <c r="W1" s="150" t="s">
        <v>203</v>
      </c>
      <c r="X1" s="7" t="s">
        <v>22</v>
      </c>
      <c r="Y1" s="11" t="s">
        <v>24</v>
      </c>
      <c r="Z1" s="14" t="s">
        <v>25</v>
      </c>
    </row>
    <row r="2" spans="1:28" ht="15.75" customHeight="1">
      <c r="A2" s="175" t="s">
        <v>178</v>
      </c>
      <c r="B2" s="98" t="s">
        <v>64</v>
      </c>
      <c r="C2" s="99">
        <v>0.39583333333333331</v>
      </c>
      <c r="D2" s="99">
        <v>0.55208333333333337</v>
      </c>
      <c r="E2" s="100" t="s">
        <v>179</v>
      </c>
      <c r="F2" s="99"/>
      <c r="G2" s="177"/>
      <c r="H2" s="101">
        <v>100</v>
      </c>
      <c r="I2" s="102">
        <v>100</v>
      </c>
      <c r="J2" s="101">
        <v>100</v>
      </c>
      <c r="K2" s="102">
        <v>50</v>
      </c>
      <c r="L2" s="100">
        <v>100</v>
      </c>
      <c r="M2" s="100">
        <v>100</v>
      </c>
      <c r="N2" s="101">
        <v>100</v>
      </c>
      <c r="O2" s="102">
        <v>60</v>
      </c>
      <c r="P2" s="100">
        <v>100</v>
      </c>
      <c r="Q2" s="100">
        <v>80</v>
      </c>
      <c r="R2" s="101">
        <v>100</v>
      </c>
      <c r="S2" s="102">
        <v>100</v>
      </c>
      <c r="T2" s="100">
        <v>100</v>
      </c>
      <c r="U2" s="100">
        <v>90</v>
      </c>
      <c r="V2" s="101">
        <v>100</v>
      </c>
      <c r="W2" s="102">
        <v>70</v>
      </c>
      <c r="X2" s="100">
        <v>140</v>
      </c>
      <c r="Y2" s="82">
        <f>G2+H2+I2+J2+K2+L2+M2+N2+O2+P2+Q2+R2+S2+T2+U2+V2+W2+X2</f>
        <v>1590</v>
      </c>
      <c r="Z2" s="90" t="s">
        <v>204</v>
      </c>
    </row>
    <row r="3" spans="1:28" ht="15.75" customHeight="1">
      <c r="A3" s="97" t="s">
        <v>177</v>
      </c>
      <c r="B3" s="98" t="s">
        <v>94</v>
      </c>
      <c r="C3" s="76">
        <v>0.3888888888888889</v>
      </c>
      <c r="D3" s="103">
        <v>0.47499999999999998</v>
      </c>
      <c r="E3" s="104" t="s">
        <v>136</v>
      </c>
      <c r="F3" s="76"/>
      <c r="G3" s="87"/>
      <c r="H3" s="105">
        <v>100</v>
      </c>
      <c r="I3" s="106">
        <v>100</v>
      </c>
      <c r="J3" s="105">
        <v>100</v>
      </c>
      <c r="K3" s="106">
        <v>60</v>
      </c>
      <c r="L3" s="107">
        <v>100</v>
      </c>
      <c r="M3" s="107">
        <v>70</v>
      </c>
      <c r="N3" s="105">
        <v>100</v>
      </c>
      <c r="O3" s="106">
        <v>70</v>
      </c>
      <c r="P3" s="104">
        <v>100</v>
      </c>
      <c r="Q3" s="104">
        <v>80</v>
      </c>
      <c r="R3" s="108">
        <v>100</v>
      </c>
      <c r="S3" s="109">
        <v>100</v>
      </c>
      <c r="T3" s="104">
        <v>100</v>
      </c>
      <c r="U3" s="104">
        <v>60</v>
      </c>
      <c r="V3" s="108">
        <v>100</v>
      </c>
      <c r="W3" s="109">
        <v>90</v>
      </c>
      <c r="X3" s="104">
        <v>80</v>
      </c>
      <c r="Y3" s="82">
        <f>G3+H3+I3+J3+K3+L3+M3+N3+O3+P3+Q3+R3+S3+T3+U3+V3+W3+X3</f>
        <v>1510</v>
      </c>
      <c r="Z3" s="90" t="s">
        <v>207</v>
      </c>
    </row>
    <row r="4" spans="1:28" ht="15.75" customHeight="1" thickBot="1">
      <c r="A4" s="176" t="s">
        <v>175</v>
      </c>
      <c r="B4" s="110" t="s">
        <v>39</v>
      </c>
      <c r="C4" s="111">
        <v>0.375</v>
      </c>
      <c r="D4" s="111">
        <v>0.53333333333333333</v>
      </c>
      <c r="E4" s="112" t="s">
        <v>176</v>
      </c>
      <c r="F4" s="111"/>
      <c r="G4" s="178"/>
      <c r="H4" s="113">
        <v>100</v>
      </c>
      <c r="I4" s="114">
        <v>40</v>
      </c>
      <c r="J4" s="113">
        <v>100</v>
      </c>
      <c r="K4" s="114">
        <v>50</v>
      </c>
      <c r="L4" s="112">
        <v>100</v>
      </c>
      <c r="M4" s="112">
        <v>50</v>
      </c>
      <c r="N4" s="113">
        <v>100</v>
      </c>
      <c r="O4" s="114">
        <v>40</v>
      </c>
      <c r="P4" s="112">
        <v>100</v>
      </c>
      <c r="Q4" s="112">
        <v>100</v>
      </c>
      <c r="R4" s="113">
        <v>100</v>
      </c>
      <c r="S4" s="179">
        <v>100</v>
      </c>
      <c r="T4" s="112">
        <v>100</v>
      </c>
      <c r="U4" s="112">
        <v>70</v>
      </c>
      <c r="V4" s="113">
        <v>100</v>
      </c>
      <c r="W4" s="114">
        <v>60</v>
      </c>
      <c r="X4" s="112">
        <v>60</v>
      </c>
      <c r="Y4" s="82">
        <f>G4+H4+I4+J4+K4+L4+M4+N4+O4+P4+Q4+R4+S4+T4+U4+V4+W4+X4</f>
        <v>1370</v>
      </c>
      <c r="Z4" s="180" t="s">
        <v>206</v>
      </c>
    </row>
    <row r="5" spans="1:28" ht="15.75" customHeight="1">
      <c r="A5" s="72"/>
      <c r="B5" s="19"/>
      <c r="C5" s="19"/>
      <c r="D5" s="72"/>
      <c r="E5" s="19"/>
      <c r="F5" s="19"/>
      <c r="G5" s="72"/>
      <c r="H5" s="19"/>
      <c r="I5" s="19"/>
      <c r="J5" s="72"/>
      <c r="K5" s="19"/>
      <c r="L5" s="19"/>
      <c r="M5" s="72"/>
      <c r="N5" s="19"/>
      <c r="O5" s="19"/>
      <c r="P5" s="72"/>
      <c r="Q5" s="19"/>
      <c r="R5" s="19"/>
      <c r="S5" s="72"/>
      <c r="T5" s="19"/>
      <c r="U5" s="19"/>
      <c r="V5" s="72"/>
      <c r="W5" s="19"/>
      <c r="X5" s="19"/>
      <c r="Y5" s="72"/>
      <c r="Z5" s="19"/>
      <c r="AA5" s="19"/>
    </row>
    <row r="6" spans="1:28" ht="15.75" customHeight="1">
      <c r="A6" s="72"/>
      <c r="B6" s="19"/>
      <c r="C6" s="19"/>
      <c r="D6" s="72"/>
      <c r="E6" s="19"/>
      <c r="F6" s="19"/>
      <c r="G6" s="72"/>
      <c r="H6" s="19"/>
      <c r="I6" s="19"/>
      <c r="J6" s="72"/>
      <c r="K6" s="19"/>
      <c r="L6" s="19"/>
      <c r="M6" s="72"/>
      <c r="N6" s="19"/>
      <c r="O6" s="19"/>
      <c r="P6" s="72"/>
      <c r="Q6" s="19"/>
      <c r="R6" s="19"/>
      <c r="S6" s="72"/>
      <c r="T6" s="19"/>
      <c r="U6" s="19"/>
      <c r="V6" s="72"/>
      <c r="W6" s="19"/>
      <c r="X6" s="19"/>
      <c r="Y6" s="72"/>
      <c r="Z6" s="19"/>
      <c r="AA6" s="19"/>
      <c r="AB6" s="115"/>
    </row>
    <row r="7" spans="1:28" ht="15.75" customHeight="1">
      <c r="A7" s="72"/>
      <c r="B7" s="19"/>
      <c r="C7" s="19"/>
      <c r="D7" s="72"/>
      <c r="E7" s="19"/>
      <c r="F7" s="19"/>
      <c r="G7" s="72"/>
      <c r="H7" s="19"/>
      <c r="I7" s="19"/>
      <c r="J7" s="72"/>
      <c r="K7" s="19"/>
      <c r="L7" s="19"/>
      <c r="M7" s="72"/>
      <c r="N7" s="19"/>
      <c r="O7" s="19"/>
      <c r="P7" s="72"/>
      <c r="Q7" s="19"/>
      <c r="R7" s="19"/>
      <c r="S7" s="72"/>
      <c r="T7" s="19"/>
      <c r="U7" s="19"/>
      <c r="V7" s="72"/>
      <c r="W7" s="19"/>
      <c r="X7" s="19"/>
      <c r="Y7" s="72"/>
      <c r="Z7" s="19"/>
      <c r="AA7" s="19"/>
    </row>
    <row r="8" spans="1:28" ht="15.75" customHeight="1">
      <c r="A8" s="72"/>
      <c r="B8" s="19"/>
      <c r="C8" s="19"/>
      <c r="D8" s="72"/>
      <c r="E8" s="19"/>
      <c r="F8" s="19"/>
      <c r="G8" s="72"/>
      <c r="H8" s="19"/>
      <c r="I8" s="19"/>
      <c r="J8" s="72"/>
      <c r="K8" s="19"/>
      <c r="L8" s="19"/>
      <c r="M8" s="72"/>
      <c r="N8" s="19"/>
      <c r="O8" s="19"/>
      <c r="P8" s="72"/>
      <c r="Q8" s="19"/>
      <c r="R8" s="19"/>
      <c r="S8" s="72"/>
      <c r="T8" s="19"/>
      <c r="U8" s="19"/>
      <c r="V8" s="72"/>
      <c r="W8" s="19"/>
      <c r="X8" s="19"/>
      <c r="Y8" s="72"/>
      <c r="Z8" s="19"/>
      <c r="AA8" s="19"/>
    </row>
    <row r="9" spans="1:28" ht="15.75" customHeight="1">
      <c r="A9" s="72"/>
      <c r="B9" s="72"/>
      <c r="C9" s="19"/>
      <c r="D9" s="19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8" ht="15.75" customHeight="1">
      <c r="A10" s="72"/>
      <c r="B10" s="72"/>
      <c r="C10" s="19"/>
      <c r="D10" s="19"/>
      <c r="E10" s="1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8" ht="15.75" customHeight="1">
      <c r="A11" s="72"/>
      <c r="B11" s="72"/>
      <c r="C11" s="19"/>
      <c r="D11" s="19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8" ht="15.75" customHeight="1">
      <c r="A12" s="72"/>
      <c r="B12" s="72"/>
      <c r="C12" s="19"/>
      <c r="D12" s="19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8" ht="15.75" customHeight="1">
      <c r="A13" s="72"/>
      <c r="B13" s="72"/>
      <c r="C13" s="19"/>
      <c r="D13" s="19"/>
      <c r="E13" s="1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8" ht="15.75" customHeight="1">
      <c r="A14" s="72"/>
      <c r="B14" s="72"/>
      <c r="C14" s="19"/>
      <c r="D14" s="19"/>
      <c r="E14" s="1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8" ht="15.75" customHeight="1">
      <c r="A15" s="72"/>
      <c r="B15" s="72"/>
      <c r="C15" s="19"/>
      <c r="D15" s="19"/>
      <c r="E15" s="19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8" ht="15.75" customHeight="1">
      <c r="A16" s="72"/>
      <c r="B16" s="72"/>
      <c r="C16" s="19"/>
      <c r="D16" s="19"/>
      <c r="E16" s="1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>
      <c r="A17" s="72"/>
      <c r="B17" s="72"/>
      <c r="C17" s="19"/>
      <c r="D17" s="19"/>
      <c r="E17" s="1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>
      <c r="A18" s="72"/>
      <c r="B18" s="72"/>
      <c r="C18" s="19"/>
      <c r="D18" s="19"/>
      <c r="E18" s="1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>
      <c r="A19" s="72"/>
      <c r="B19" s="72"/>
      <c r="C19" s="19"/>
      <c r="D19" s="19"/>
      <c r="E19" s="19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75" customHeight="1">
      <c r="A20" s="72"/>
      <c r="B20" s="72"/>
      <c r="C20" s="19"/>
      <c r="D20" s="19"/>
      <c r="E20" s="19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>
      <c r="A21" s="72"/>
      <c r="B21" s="72"/>
      <c r="C21" s="19"/>
      <c r="D21" s="19"/>
      <c r="E21" s="19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>
      <c r="A22" s="72"/>
      <c r="B22" s="72"/>
      <c r="C22" s="19"/>
      <c r="D22" s="19"/>
      <c r="E22" s="1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>
      <c r="A23" s="72"/>
      <c r="B23" s="72"/>
      <c r="C23" s="19"/>
      <c r="D23" s="19"/>
      <c r="E23" s="19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.75" customHeight="1">
      <c r="A24" s="72"/>
      <c r="B24" s="72"/>
      <c r="C24" s="19"/>
      <c r="D24" s="19"/>
      <c r="E24" s="1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5.75" customHeight="1">
      <c r="A25" s="72"/>
      <c r="B25" s="72"/>
      <c r="C25" s="19"/>
      <c r="D25" s="19"/>
      <c r="E25" s="1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5.75" customHeight="1">
      <c r="A26" s="72"/>
      <c r="B26" s="72"/>
      <c r="C26" s="19"/>
      <c r="D26" s="19"/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5.75" customHeight="1">
      <c r="A27" s="72"/>
      <c r="B27" s="72"/>
      <c r="C27" s="19"/>
      <c r="D27" s="19"/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.75" customHeight="1">
      <c r="A28" s="72"/>
      <c r="B28" s="72"/>
      <c r="C28" s="19"/>
      <c r="D28" s="19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.75" customHeight="1">
      <c r="A29" s="72"/>
      <c r="B29" s="72"/>
      <c r="C29" s="19"/>
      <c r="D29" s="19"/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5.75" customHeight="1">
      <c r="A30" s="72"/>
      <c r="B30" s="72"/>
      <c r="C30" s="19"/>
      <c r="D30" s="19"/>
      <c r="E30" s="1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5.75" customHeight="1">
      <c r="A31" s="72"/>
      <c r="B31" s="72"/>
      <c r="C31" s="19"/>
      <c r="D31" s="19"/>
      <c r="E31" s="19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.75" customHeight="1">
      <c r="A32" s="73"/>
      <c r="B32" s="73"/>
      <c r="C32" s="19"/>
      <c r="D32" s="19"/>
      <c r="E32" s="1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75" customHeight="1">
      <c r="A33" s="73"/>
      <c r="B33" s="73"/>
      <c r="C33" s="19"/>
      <c r="D33" s="19"/>
      <c r="E33" s="1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75" customHeight="1"/>
    <row r="35" spans="1:27" ht="15.75" customHeight="1"/>
    <row r="36" spans="1:27" ht="15.75" customHeight="1"/>
    <row r="37" spans="1:27" ht="15.75" customHeight="1"/>
    <row r="38" spans="1:27" ht="15.75" customHeight="1"/>
    <row r="39" spans="1:27" ht="15.75" customHeight="1"/>
    <row r="40" spans="1:27" ht="15.75" customHeight="1"/>
    <row r="41" spans="1:27" ht="15.75" customHeight="1"/>
    <row r="42" spans="1:27" ht="15.75" customHeight="1"/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Z4">
    <sortCondition descending="1" ref="Y2:Y4"/>
  </sortState>
  <conditionalFormatting sqref="D2:Y4">
    <cfRule type="expression" dxfId="22" priority="1">
      <formula>ISEVEN(ROW())</formula>
    </cfRule>
  </conditionalFormatting>
  <conditionalFormatting sqref="D2:Y4">
    <cfRule type="expression" dxfId="21" priority="2">
      <formula>ISODD(ROW())</formula>
    </cfRule>
  </conditionalFormatting>
  <conditionalFormatting sqref="I14">
    <cfRule type="notContainsBlanks" dxfId="20" priority="3">
      <formula>LEN(TRIM(I14))&gt;0</formula>
    </cfRule>
  </conditionalFormatting>
  <conditionalFormatting sqref="A2:A4">
    <cfRule type="expression" dxfId="19" priority="4">
      <formula>ISEVEN(ROW())</formula>
    </cfRule>
  </conditionalFormatting>
  <conditionalFormatting sqref="A2:A4">
    <cfRule type="expression" dxfId="18" priority="5">
      <formula>ISODD(ROW())</formula>
    </cfRule>
  </conditionalFormatting>
  <conditionalFormatting sqref="B2:B3">
    <cfRule type="expression" dxfId="17" priority="6">
      <formula>ISEVEN(ROW())</formula>
    </cfRule>
  </conditionalFormatting>
  <conditionalFormatting sqref="B2:B3">
    <cfRule type="expression" dxfId="16" priority="7">
      <formula>ISODD(ROW())</formula>
    </cfRule>
  </conditionalFormatting>
  <conditionalFormatting sqref="C2:C4">
    <cfRule type="expression" dxfId="15" priority="8">
      <formula>ISEVEN(ROW())</formula>
    </cfRule>
  </conditionalFormatting>
  <conditionalFormatting sqref="B4">
    <cfRule type="expression" dxfId="14" priority="9">
      <formula>ISEVEN(ROW())</formula>
    </cfRule>
  </conditionalFormatting>
  <conditionalFormatting sqref="B4">
    <cfRule type="expression" dxfId="13" priority="10">
      <formula>ISODD(ROW())</formula>
    </cfRule>
  </conditionalFormatting>
  <conditionalFormatting sqref="C2:C4">
    <cfRule type="expression" dxfId="12" priority="11">
      <formula>ISODD(ROW())</formula>
    </cfRule>
  </conditionalFormatting>
  <conditionalFormatting sqref="Z4">
    <cfRule type="expression" dxfId="11" priority="12">
      <formula>ISEVEN(ROW())</formula>
    </cfRule>
  </conditionalFormatting>
  <conditionalFormatting sqref="Z4">
    <cfRule type="expression" dxfId="10" priority="13">
      <formula>ISODD(ROW())</formula>
    </cfRule>
  </conditionalFormatting>
  <conditionalFormatting sqref="Z3">
    <cfRule type="expression" dxfId="9" priority="14">
      <formula>ISEVEN(ROW())</formula>
    </cfRule>
  </conditionalFormatting>
  <conditionalFormatting sqref="Z3">
    <cfRule type="expression" dxfId="8" priority="15">
      <formula>ISODD(ROW())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U1000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U10" sqref="U10"/>
    </sheetView>
  </sheetViews>
  <sheetFormatPr defaultColWidth="14.44140625" defaultRowHeight="15" customHeight="1"/>
  <cols>
    <col min="1" max="1" width="23.6640625" customWidth="1"/>
    <col min="2" max="6" width="14.44140625" customWidth="1"/>
    <col min="8" max="8" width="22.33203125" customWidth="1"/>
    <col min="11" max="11" width="19.5546875" customWidth="1"/>
    <col min="13" max="13" width="18.33203125" customWidth="1"/>
    <col min="15" max="15" width="17" customWidth="1"/>
    <col min="19" max="19" width="21.33203125" customWidth="1"/>
  </cols>
  <sheetData>
    <row r="1" spans="1:21" ht="42" customHeight="1">
      <c r="A1" s="116" t="s">
        <v>0</v>
      </c>
      <c r="B1" s="116" t="s">
        <v>1</v>
      </c>
      <c r="C1" s="117" t="s">
        <v>2</v>
      </c>
      <c r="D1" s="116" t="s">
        <v>3</v>
      </c>
      <c r="E1" s="116" t="s">
        <v>4</v>
      </c>
      <c r="F1" s="118" t="s">
        <v>6</v>
      </c>
      <c r="G1" s="6" t="s">
        <v>8</v>
      </c>
      <c r="H1" s="119" t="s">
        <v>180</v>
      </c>
      <c r="I1" s="6" t="s">
        <v>12</v>
      </c>
      <c r="J1" s="4" t="s">
        <v>181</v>
      </c>
      <c r="K1" s="6" t="s">
        <v>12</v>
      </c>
      <c r="L1" s="4" t="s">
        <v>182</v>
      </c>
      <c r="M1" s="6" t="s">
        <v>12</v>
      </c>
      <c r="N1" s="4" t="s">
        <v>183</v>
      </c>
      <c r="O1" s="6" t="s">
        <v>12</v>
      </c>
      <c r="P1" s="4" t="s">
        <v>130</v>
      </c>
      <c r="Q1" s="6" t="s">
        <v>12</v>
      </c>
      <c r="R1" s="4" t="s">
        <v>184</v>
      </c>
      <c r="S1" s="120" t="s">
        <v>185</v>
      </c>
      <c r="T1" s="2" t="s">
        <v>24</v>
      </c>
      <c r="U1" s="11" t="s">
        <v>25</v>
      </c>
    </row>
    <row r="2" spans="1:21" ht="15.75" customHeight="1">
      <c r="A2" s="133" t="s">
        <v>192</v>
      </c>
      <c r="B2" s="133" t="s">
        <v>193</v>
      </c>
      <c r="C2" s="121">
        <v>0.39583333333333331</v>
      </c>
      <c r="D2" s="122">
        <v>0.48958333333333331</v>
      </c>
      <c r="E2" s="122">
        <v>2.1527777777777781E-2</v>
      </c>
      <c r="F2" s="34">
        <f>D2-(C2+E2)</f>
        <v>7.2222222222222243E-2</v>
      </c>
      <c r="G2" s="135">
        <v>100</v>
      </c>
      <c r="H2" s="135">
        <v>90</v>
      </c>
      <c r="I2" s="123">
        <v>100</v>
      </c>
      <c r="J2" s="31">
        <v>100</v>
      </c>
      <c r="K2" s="135">
        <v>100</v>
      </c>
      <c r="L2" s="135">
        <v>90</v>
      </c>
      <c r="M2" s="123">
        <v>100</v>
      </c>
      <c r="N2" s="31">
        <v>40</v>
      </c>
      <c r="O2" s="135">
        <v>100</v>
      </c>
      <c r="P2" s="135">
        <v>70</v>
      </c>
      <c r="Q2" s="123">
        <v>100</v>
      </c>
      <c r="R2" s="31">
        <v>50</v>
      </c>
      <c r="S2" s="22">
        <v>100</v>
      </c>
      <c r="T2" s="124">
        <f>G2+H2+I2+J2+K2+L2+M2+N2+O2+P2+Q2+R2+S2</f>
        <v>1140</v>
      </c>
      <c r="U2" s="35" t="s">
        <v>204</v>
      </c>
    </row>
    <row r="3" spans="1:21" ht="15.75" customHeight="1">
      <c r="A3" s="182" t="s">
        <v>190</v>
      </c>
      <c r="B3" s="29" t="s">
        <v>89</v>
      </c>
      <c r="C3" s="125">
        <v>0.42499999999999999</v>
      </c>
      <c r="D3" s="34">
        <v>0.51111111111111107</v>
      </c>
      <c r="E3" s="34">
        <v>1.9444444444444445E-2</v>
      </c>
      <c r="F3" s="34">
        <f>D3-(C3+E3)</f>
        <v>6.6666666666666652E-2</v>
      </c>
      <c r="G3" s="22">
        <v>100</v>
      </c>
      <c r="H3" s="22">
        <v>70</v>
      </c>
      <c r="I3" s="27">
        <v>100</v>
      </c>
      <c r="J3" s="28">
        <v>100</v>
      </c>
      <c r="K3" s="22">
        <v>100</v>
      </c>
      <c r="L3" s="22">
        <v>80</v>
      </c>
      <c r="M3" s="27">
        <v>100</v>
      </c>
      <c r="N3" s="28">
        <v>40</v>
      </c>
      <c r="O3" s="22">
        <v>100</v>
      </c>
      <c r="P3" s="22">
        <v>80</v>
      </c>
      <c r="Q3" s="27">
        <v>100</v>
      </c>
      <c r="R3" s="28">
        <v>50</v>
      </c>
      <c r="S3" s="22">
        <v>100</v>
      </c>
      <c r="T3" s="124">
        <f>G3+H3+I3+J3+K3+L3+M3+N3+O3+P3+Q3+R3+S3</f>
        <v>1120</v>
      </c>
      <c r="U3" s="35" t="s">
        <v>207</v>
      </c>
    </row>
    <row r="4" spans="1:21" ht="15.75" customHeight="1">
      <c r="A4" s="29" t="s">
        <v>188</v>
      </c>
      <c r="B4" s="29" t="s">
        <v>94</v>
      </c>
      <c r="C4" s="125">
        <v>0.3888888888888889</v>
      </c>
      <c r="D4" s="20">
        <v>0.45277777777777778</v>
      </c>
      <c r="E4" s="34">
        <v>7.6388888888888886E-3</v>
      </c>
      <c r="F4" s="34">
        <f>D4-(C4+E4)</f>
        <v>5.6250000000000022E-2</v>
      </c>
      <c r="G4" s="22">
        <v>100</v>
      </c>
      <c r="H4" s="28">
        <v>80</v>
      </c>
      <c r="I4" s="22">
        <v>100</v>
      </c>
      <c r="J4" s="28">
        <v>100</v>
      </c>
      <c r="K4" s="22">
        <v>100</v>
      </c>
      <c r="L4" s="28">
        <v>80</v>
      </c>
      <c r="M4" s="22">
        <v>100</v>
      </c>
      <c r="N4" s="28">
        <v>30</v>
      </c>
      <c r="O4" s="22">
        <v>100</v>
      </c>
      <c r="P4" s="28">
        <v>70</v>
      </c>
      <c r="Q4" s="22">
        <v>100</v>
      </c>
      <c r="R4" s="28">
        <v>50</v>
      </c>
      <c r="S4" s="22">
        <v>100</v>
      </c>
      <c r="T4" s="124">
        <f>G4+H4+I4+J4+K4+L4+M4+N4+O4+P4+Q4+R4+S4</f>
        <v>1110</v>
      </c>
      <c r="U4" s="35" t="s">
        <v>206</v>
      </c>
    </row>
    <row r="5" spans="1:21" ht="15.75" customHeight="1">
      <c r="A5" s="126" t="s">
        <v>189</v>
      </c>
      <c r="B5" s="29" t="s">
        <v>94</v>
      </c>
      <c r="C5" s="127">
        <v>0.40972222222222221</v>
      </c>
      <c r="D5" s="20">
        <v>0.50486111111111109</v>
      </c>
      <c r="E5" s="34">
        <v>1.1111111111111112E-2</v>
      </c>
      <c r="F5" s="34">
        <f>D5-(C5+E5)</f>
        <v>8.4027777777777757E-2</v>
      </c>
      <c r="G5" s="22">
        <v>100</v>
      </c>
      <c r="H5" s="28">
        <v>90</v>
      </c>
      <c r="I5" s="22">
        <v>100</v>
      </c>
      <c r="J5" s="28">
        <v>100</v>
      </c>
      <c r="K5" s="22">
        <v>100</v>
      </c>
      <c r="L5" s="28">
        <v>20</v>
      </c>
      <c r="M5" s="22">
        <v>100</v>
      </c>
      <c r="N5" s="28">
        <v>30</v>
      </c>
      <c r="O5" s="22">
        <v>100</v>
      </c>
      <c r="P5" s="28">
        <v>90</v>
      </c>
      <c r="Q5" s="22">
        <v>100</v>
      </c>
      <c r="R5" s="28">
        <v>50</v>
      </c>
      <c r="S5" s="22">
        <v>100</v>
      </c>
      <c r="T5" s="124">
        <f>G5+H5+I5+J5+K5+L5+M5+N5+O5+P5+Q5+R5+S5</f>
        <v>1080</v>
      </c>
      <c r="U5" s="35" t="s">
        <v>205</v>
      </c>
    </row>
    <row r="6" spans="1:21" ht="15.75" customHeight="1">
      <c r="A6" s="183" t="s">
        <v>187</v>
      </c>
      <c r="B6" s="29" t="s">
        <v>37</v>
      </c>
      <c r="C6" s="127">
        <v>0.3923611111111111</v>
      </c>
      <c r="D6" s="20">
        <v>0.48888888888888887</v>
      </c>
      <c r="E6" s="34">
        <v>2.0833333333333333E-3</v>
      </c>
      <c r="F6" s="34">
        <f>D6-(C6+E6)</f>
        <v>9.4444444444444442E-2</v>
      </c>
      <c r="G6" s="22">
        <v>100</v>
      </c>
      <c r="H6" s="22">
        <v>100</v>
      </c>
      <c r="I6" s="27">
        <v>100</v>
      </c>
      <c r="J6" s="28">
        <v>100</v>
      </c>
      <c r="K6" s="22">
        <v>100</v>
      </c>
      <c r="L6" s="22">
        <v>70</v>
      </c>
      <c r="M6" s="27">
        <v>100</v>
      </c>
      <c r="N6" s="28">
        <v>30</v>
      </c>
      <c r="O6" s="22">
        <v>100</v>
      </c>
      <c r="P6" s="22">
        <v>0</v>
      </c>
      <c r="Q6" s="27">
        <v>100</v>
      </c>
      <c r="R6" s="28">
        <v>50</v>
      </c>
      <c r="S6" s="22">
        <v>100</v>
      </c>
      <c r="T6" s="124">
        <f>G6+H6+I6+J6+K6+L6+M6+N6+O6+P6+Q6+R6+S6</f>
        <v>1050</v>
      </c>
      <c r="U6" s="35" t="s">
        <v>208</v>
      </c>
    </row>
    <row r="7" spans="1:21" ht="15.75" customHeight="1">
      <c r="A7" s="128" t="s">
        <v>194</v>
      </c>
      <c r="B7" s="129" t="s">
        <v>195</v>
      </c>
      <c r="C7" s="127">
        <v>0.4152777777777778</v>
      </c>
      <c r="D7" s="159">
        <v>0.49652777777777779</v>
      </c>
      <c r="E7" s="159">
        <v>2.0833333333333333E-3</v>
      </c>
      <c r="F7" s="159">
        <f>D7-(C7+E7)</f>
        <v>7.9166666666666663E-2</v>
      </c>
      <c r="G7" s="22">
        <v>100</v>
      </c>
      <c r="H7" s="22">
        <v>80</v>
      </c>
      <c r="I7" s="27">
        <v>100</v>
      </c>
      <c r="J7" s="28">
        <v>100</v>
      </c>
      <c r="K7" s="22">
        <v>100</v>
      </c>
      <c r="L7" s="22">
        <v>90</v>
      </c>
      <c r="M7" s="27">
        <v>100</v>
      </c>
      <c r="N7" s="28">
        <v>40</v>
      </c>
      <c r="O7" s="22">
        <v>100</v>
      </c>
      <c r="P7" s="22">
        <v>0</v>
      </c>
      <c r="Q7" s="27">
        <v>100</v>
      </c>
      <c r="R7" s="28">
        <v>30</v>
      </c>
      <c r="S7" s="160">
        <v>100</v>
      </c>
      <c r="T7" s="124">
        <f>G7+H7+I7+J7+K7+L7+M7+N7+O7+P7+Q7+R7+S7</f>
        <v>1040</v>
      </c>
      <c r="U7" s="35" t="s">
        <v>209</v>
      </c>
    </row>
    <row r="8" spans="1:21" ht="15.75" customHeight="1">
      <c r="A8" s="181" t="s">
        <v>186</v>
      </c>
      <c r="B8" s="184" t="s">
        <v>89</v>
      </c>
      <c r="C8" s="127">
        <v>0.3923611111111111</v>
      </c>
      <c r="D8" s="159">
        <v>0.47083333333333333</v>
      </c>
      <c r="E8" s="159">
        <v>6.9444444444444447E-4</v>
      </c>
      <c r="F8" s="34">
        <f>D8-(C8+E8)</f>
        <v>7.7777777777777779E-2</v>
      </c>
      <c r="G8" s="160">
        <v>100</v>
      </c>
      <c r="H8" s="160">
        <v>70</v>
      </c>
      <c r="I8" s="27">
        <v>100</v>
      </c>
      <c r="J8" s="28">
        <v>100</v>
      </c>
      <c r="K8" s="160">
        <v>100</v>
      </c>
      <c r="L8" s="160">
        <v>80</v>
      </c>
      <c r="M8" s="27">
        <v>100</v>
      </c>
      <c r="N8" s="28">
        <v>30</v>
      </c>
      <c r="O8" s="160">
        <v>100</v>
      </c>
      <c r="P8" s="160">
        <v>0</v>
      </c>
      <c r="Q8" s="27">
        <v>100</v>
      </c>
      <c r="R8" s="28">
        <v>50</v>
      </c>
      <c r="S8" s="22">
        <v>100</v>
      </c>
      <c r="T8" s="124">
        <f>G8+H8+I8+J8+K8+L8+M8+N8+O8+P8+Q8+R8+S8</f>
        <v>1030</v>
      </c>
      <c r="U8" s="35" t="s">
        <v>210</v>
      </c>
    </row>
    <row r="9" spans="1:21" ht="15.75" customHeight="1" thickBot="1">
      <c r="A9" s="128" t="s">
        <v>191</v>
      </c>
      <c r="B9" s="129" t="s">
        <v>35</v>
      </c>
      <c r="C9" s="130">
        <v>0.38541666666666669</v>
      </c>
      <c r="D9" s="151">
        <v>0.46111111111111114</v>
      </c>
      <c r="E9" s="151">
        <v>2.7777777777777779E-3</v>
      </c>
      <c r="F9" s="152">
        <f>D9-(C9+E9)</f>
        <v>7.2916666666666685E-2</v>
      </c>
      <c r="G9" s="22">
        <v>100</v>
      </c>
      <c r="H9" s="22">
        <v>100</v>
      </c>
      <c r="I9" s="27">
        <v>100</v>
      </c>
      <c r="J9" s="28">
        <v>100</v>
      </c>
      <c r="K9" s="22">
        <v>100</v>
      </c>
      <c r="L9" s="22">
        <v>100</v>
      </c>
      <c r="M9" s="27">
        <v>100</v>
      </c>
      <c r="N9" s="28">
        <v>30</v>
      </c>
      <c r="O9" s="22">
        <v>0</v>
      </c>
      <c r="P9" s="22">
        <v>0</v>
      </c>
      <c r="Q9" s="27">
        <v>100</v>
      </c>
      <c r="R9" s="131">
        <v>40</v>
      </c>
      <c r="S9" s="132">
        <v>100</v>
      </c>
      <c r="T9" s="124">
        <f>G9+H9+I9+J9+K9+L9+M9+N9+O9+P9+Q9+R9+S9</f>
        <v>970</v>
      </c>
      <c r="U9" s="52" t="s">
        <v>211</v>
      </c>
    </row>
    <row r="10" spans="1:21" ht="15.75" customHeight="1">
      <c r="A10" s="133"/>
      <c r="B10" s="133"/>
      <c r="C10" s="66"/>
      <c r="D10" s="66"/>
      <c r="E10" s="66"/>
      <c r="F10" s="12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2"/>
      <c r="U10" s="12"/>
    </row>
    <row r="11" spans="1:21" ht="15.75" customHeight="1"/>
    <row r="12" spans="1:21" ht="15.75" customHeight="1">
      <c r="A12" s="72"/>
      <c r="B12" s="72"/>
      <c r="C12" s="19"/>
      <c r="D12" s="19"/>
      <c r="E12" s="19"/>
      <c r="F12" s="12"/>
      <c r="G12" s="13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.75" customHeight="1">
      <c r="A13" s="72"/>
      <c r="B13" s="72"/>
      <c r="C13" s="19"/>
      <c r="D13" s="19"/>
      <c r="E13" s="19"/>
      <c r="F13" s="12"/>
      <c r="G13" s="13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.75" customHeight="1">
      <c r="A14" s="72"/>
      <c r="B14" s="72"/>
      <c r="C14" s="19"/>
      <c r="D14" s="19"/>
      <c r="E14" s="19"/>
      <c r="F14" s="12"/>
      <c r="G14" s="13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.75" customHeight="1">
      <c r="A15" s="72"/>
      <c r="B15" s="72"/>
      <c r="C15" s="19"/>
      <c r="D15" s="19"/>
      <c r="E15" s="19"/>
      <c r="F15" s="12"/>
      <c r="G15" s="136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5.75" customHeight="1">
      <c r="A16" s="72"/>
      <c r="B16" s="72"/>
      <c r="C16" s="19"/>
      <c r="D16" s="19"/>
      <c r="E16" s="19"/>
      <c r="F16" s="12"/>
      <c r="G16" s="13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.75" customHeight="1">
      <c r="A17" s="72"/>
      <c r="B17" s="72"/>
      <c r="C17" s="19"/>
      <c r="D17" s="19"/>
      <c r="E17" s="19"/>
      <c r="F17" s="12"/>
      <c r="G17" s="136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5.75" customHeight="1">
      <c r="A18" s="72"/>
      <c r="B18" s="72"/>
      <c r="C18" s="19"/>
      <c r="D18" s="19"/>
      <c r="E18" s="19"/>
      <c r="F18" s="12"/>
      <c r="G18" s="13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.75" customHeight="1">
      <c r="A19" s="72"/>
      <c r="B19" s="72"/>
      <c r="C19" s="19"/>
      <c r="D19" s="19"/>
      <c r="E19" s="19"/>
      <c r="F19" s="12"/>
      <c r="G19" s="13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5.75" customHeight="1">
      <c r="A20" s="72"/>
      <c r="B20" s="72"/>
      <c r="C20" s="19"/>
      <c r="D20" s="19"/>
      <c r="E20" s="19"/>
      <c r="F20" s="12"/>
      <c r="G20" s="136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5.75" customHeight="1">
      <c r="A21" s="72"/>
      <c r="B21" s="72"/>
      <c r="C21" s="19"/>
      <c r="D21" s="19"/>
      <c r="E21" s="19"/>
      <c r="F21" s="12"/>
      <c r="G21" s="136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customHeight="1">
      <c r="A22" s="72"/>
      <c r="B22" s="72"/>
      <c r="C22" s="19"/>
      <c r="D22" s="19"/>
      <c r="E22" s="19"/>
      <c r="F22" s="12"/>
      <c r="G22" s="13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5.75" customHeight="1">
      <c r="A23" s="72"/>
      <c r="B23" s="72"/>
      <c r="C23" s="19"/>
      <c r="D23" s="19"/>
      <c r="E23" s="19"/>
      <c r="F23" s="12"/>
      <c r="G23" s="136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5.75" customHeight="1">
      <c r="A24" s="72"/>
      <c r="B24" s="72"/>
      <c r="C24" s="19"/>
      <c r="D24" s="19"/>
      <c r="E24" s="19"/>
      <c r="F24" s="12"/>
      <c r="G24" s="13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customHeight="1">
      <c r="A25" s="72"/>
      <c r="B25" s="72"/>
      <c r="C25" s="19"/>
      <c r="D25" s="19"/>
      <c r="E25" s="19"/>
      <c r="F25" s="12"/>
      <c r="G25" s="136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.75" customHeight="1">
      <c r="A26" s="72"/>
      <c r="B26" s="72"/>
      <c r="C26" s="19"/>
      <c r="D26" s="19"/>
      <c r="E26" s="19"/>
      <c r="F26" s="12"/>
      <c r="G26" s="13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5.75" customHeight="1">
      <c r="A27" s="72"/>
      <c r="B27" s="72"/>
      <c r="C27" s="19"/>
      <c r="D27" s="19"/>
      <c r="E27" s="19"/>
      <c r="F27" s="12"/>
      <c r="G27" s="136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5.75" customHeight="1">
      <c r="A28" s="72"/>
      <c r="B28" s="72"/>
      <c r="C28" s="19"/>
      <c r="D28" s="19"/>
      <c r="E28" s="19"/>
      <c r="F28" s="12"/>
      <c r="G28" s="13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5.75" customHeight="1">
      <c r="A29" s="72"/>
      <c r="B29" s="72"/>
      <c r="C29" s="19"/>
      <c r="D29" s="19"/>
      <c r="E29" s="19"/>
      <c r="F29" s="12"/>
      <c r="G29" s="13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5.75" customHeight="1">
      <c r="A30" s="72"/>
      <c r="B30" s="72"/>
      <c r="C30" s="19"/>
      <c r="D30" s="19"/>
      <c r="E30" s="19"/>
      <c r="F30" s="12"/>
      <c r="G30" s="13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5.75" customHeight="1">
      <c r="A31" s="72"/>
      <c r="B31" s="72"/>
      <c r="C31" s="19"/>
      <c r="D31" s="19"/>
      <c r="E31" s="19"/>
      <c r="F31" s="12"/>
      <c r="G31" s="13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5.75" customHeight="1">
      <c r="A32" s="73"/>
      <c r="B32" s="73"/>
      <c r="C32" s="19"/>
      <c r="D32" s="19"/>
      <c r="E32" s="19"/>
      <c r="F32" s="12"/>
      <c r="G32" s="13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.75" customHeight="1">
      <c r="A33" s="73"/>
      <c r="B33" s="73"/>
      <c r="C33" s="19"/>
      <c r="D33" s="19"/>
      <c r="E33" s="19"/>
      <c r="F33" s="12"/>
      <c r="G33" s="13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5.75" customHeight="1">
      <c r="G34" s="137"/>
    </row>
    <row r="35" spans="1:21" ht="15.75" customHeight="1">
      <c r="G35" s="137"/>
    </row>
    <row r="36" spans="1:21" ht="15.75" customHeight="1">
      <c r="G36" s="137"/>
    </row>
    <row r="37" spans="1:21" ht="15.75" customHeight="1">
      <c r="G37" s="137"/>
    </row>
    <row r="38" spans="1:21" ht="15.75" customHeight="1">
      <c r="G38" s="137"/>
    </row>
    <row r="39" spans="1:21" ht="15.75" customHeight="1">
      <c r="G39" s="137"/>
    </row>
    <row r="40" spans="1:21" ht="15.75" customHeight="1">
      <c r="G40" s="137"/>
    </row>
    <row r="41" spans="1:21" ht="15.75" customHeight="1">
      <c r="G41" s="137"/>
    </row>
    <row r="42" spans="1:21" ht="15.75" customHeight="1">
      <c r="G42" s="137"/>
    </row>
    <row r="43" spans="1:21" ht="15.75" customHeight="1">
      <c r="G43" s="137"/>
    </row>
    <row r="44" spans="1:21" ht="15.75" customHeight="1">
      <c r="G44" s="137"/>
    </row>
    <row r="45" spans="1:21" ht="15.75" customHeight="1">
      <c r="G45" s="137"/>
    </row>
    <row r="46" spans="1:21" ht="15.75" customHeight="1">
      <c r="G46" s="137"/>
    </row>
    <row r="47" spans="1:21" ht="15.75" customHeight="1">
      <c r="G47" s="137"/>
    </row>
    <row r="48" spans="1:21" ht="15.75" customHeight="1">
      <c r="G48" s="137"/>
    </row>
    <row r="49" spans="7:7" ht="15.75" customHeight="1">
      <c r="G49" s="137"/>
    </row>
    <row r="50" spans="7:7" ht="15.75" customHeight="1">
      <c r="G50" s="137"/>
    </row>
    <row r="51" spans="7:7" ht="15.75" customHeight="1">
      <c r="G51" s="137"/>
    </row>
    <row r="52" spans="7:7" ht="15.75" customHeight="1">
      <c r="G52" s="137"/>
    </row>
    <row r="53" spans="7:7" ht="15.75" customHeight="1">
      <c r="G53" s="137"/>
    </row>
    <row r="54" spans="7:7" ht="15.75" customHeight="1">
      <c r="G54" s="137"/>
    </row>
    <row r="55" spans="7:7" ht="15.75" customHeight="1">
      <c r="G55" s="137"/>
    </row>
    <row r="56" spans="7:7" ht="15.75" customHeight="1">
      <c r="G56" s="137"/>
    </row>
    <row r="57" spans="7:7" ht="15.75" customHeight="1">
      <c r="G57" s="137"/>
    </row>
    <row r="58" spans="7:7" ht="15.75" customHeight="1">
      <c r="G58" s="137"/>
    </row>
    <row r="59" spans="7:7" ht="15.75" customHeight="1">
      <c r="G59" s="137"/>
    </row>
    <row r="60" spans="7:7" ht="15.75" customHeight="1">
      <c r="G60" s="137"/>
    </row>
    <row r="61" spans="7:7" ht="15.75" customHeight="1">
      <c r="G61" s="137"/>
    </row>
    <row r="62" spans="7:7" ht="15.75" customHeight="1">
      <c r="G62" s="137"/>
    </row>
    <row r="63" spans="7:7" ht="15.75" customHeight="1">
      <c r="G63" s="137"/>
    </row>
    <row r="64" spans="7:7" ht="15.75" customHeight="1">
      <c r="G64" s="137"/>
    </row>
    <row r="65" spans="7:7" ht="15.75" customHeight="1">
      <c r="G65" s="137"/>
    </row>
    <row r="66" spans="7:7" ht="15.75" customHeight="1">
      <c r="G66" s="137"/>
    </row>
    <row r="67" spans="7:7" ht="15.75" customHeight="1">
      <c r="G67" s="137"/>
    </row>
    <row r="68" spans="7:7" ht="15.75" customHeight="1">
      <c r="G68" s="137"/>
    </row>
    <row r="69" spans="7:7" ht="15.75" customHeight="1">
      <c r="G69" s="137"/>
    </row>
    <row r="70" spans="7:7" ht="15.75" customHeight="1">
      <c r="G70" s="137"/>
    </row>
    <row r="71" spans="7:7" ht="15.75" customHeight="1">
      <c r="G71" s="137"/>
    </row>
    <row r="72" spans="7:7" ht="15.75" customHeight="1">
      <c r="G72" s="137"/>
    </row>
    <row r="73" spans="7:7" ht="15.75" customHeight="1">
      <c r="G73" s="137"/>
    </row>
    <row r="74" spans="7:7" ht="15.75" customHeight="1">
      <c r="G74" s="137"/>
    </row>
    <row r="75" spans="7:7" ht="15.75" customHeight="1">
      <c r="G75" s="137"/>
    </row>
    <row r="76" spans="7:7" ht="15.75" customHeight="1">
      <c r="G76" s="137"/>
    </row>
    <row r="77" spans="7:7" ht="15.75" customHeight="1">
      <c r="G77" s="137"/>
    </row>
    <row r="78" spans="7:7" ht="15.75" customHeight="1">
      <c r="G78" s="137"/>
    </row>
    <row r="79" spans="7:7" ht="15.75" customHeight="1">
      <c r="G79" s="137"/>
    </row>
    <row r="80" spans="7:7" ht="15.75" customHeight="1">
      <c r="G80" s="137"/>
    </row>
    <row r="81" spans="7:7" ht="15.75" customHeight="1">
      <c r="G81" s="137"/>
    </row>
    <row r="82" spans="7:7" ht="15.75" customHeight="1">
      <c r="G82" s="137"/>
    </row>
    <row r="83" spans="7:7" ht="15.75" customHeight="1">
      <c r="G83" s="137"/>
    </row>
    <row r="84" spans="7:7" ht="15.75" customHeight="1">
      <c r="G84" s="137"/>
    </row>
    <row r="85" spans="7:7" ht="15.75" customHeight="1">
      <c r="G85" s="137"/>
    </row>
    <row r="86" spans="7:7" ht="15.75" customHeight="1">
      <c r="G86" s="137"/>
    </row>
    <row r="87" spans="7:7" ht="15.75" customHeight="1">
      <c r="G87" s="137"/>
    </row>
    <row r="88" spans="7:7" ht="15.75" customHeight="1">
      <c r="G88" s="137"/>
    </row>
    <row r="89" spans="7:7" ht="15.75" customHeight="1">
      <c r="G89" s="137"/>
    </row>
    <row r="90" spans="7:7" ht="15.75" customHeight="1">
      <c r="G90" s="137"/>
    </row>
    <row r="91" spans="7:7" ht="15.75" customHeight="1">
      <c r="G91" s="137"/>
    </row>
    <row r="92" spans="7:7" ht="15.75" customHeight="1">
      <c r="G92" s="137"/>
    </row>
    <row r="93" spans="7:7" ht="15.75" customHeight="1">
      <c r="G93" s="137"/>
    </row>
    <row r="94" spans="7:7" ht="15.75" customHeight="1">
      <c r="G94" s="137"/>
    </row>
    <row r="95" spans="7:7" ht="15.75" customHeight="1">
      <c r="G95" s="137"/>
    </row>
    <row r="96" spans="7:7" ht="15.75" customHeight="1">
      <c r="G96" s="137"/>
    </row>
    <row r="97" spans="7:7" ht="15.75" customHeight="1">
      <c r="G97" s="137"/>
    </row>
    <row r="98" spans="7:7" ht="15.75" customHeight="1">
      <c r="G98" s="137"/>
    </row>
    <row r="99" spans="7:7" ht="15.75" customHeight="1">
      <c r="G99" s="137"/>
    </row>
    <row r="100" spans="7:7" ht="15.75" customHeight="1">
      <c r="G100" s="137"/>
    </row>
    <row r="101" spans="7:7" ht="15.75" customHeight="1">
      <c r="G101" s="137"/>
    </row>
    <row r="102" spans="7:7" ht="15.75" customHeight="1">
      <c r="G102" s="137"/>
    </row>
    <row r="103" spans="7:7" ht="15.75" customHeight="1">
      <c r="G103" s="137"/>
    </row>
    <row r="104" spans="7:7" ht="15.75" customHeight="1">
      <c r="G104" s="137"/>
    </row>
    <row r="105" spans="7:7" ht="15.75" customHeight="1">
      <c r="G105" s="137"/>
    </row>
    <row r="106" spans="7:7" ht="15.75" customHeight="1">
      <c r="G106" s="137"/>
    </row>
    <row r="107" spans="7:7" ht="15.75" customHeight="1">
      <c r="G107" s="137"/>
    </row>
    <row r="108" spans="7:7" ht="15.75" customHeight="1">
      <c r="G108" s="137"/>
    </row>
    <row r="109" spans="7:7" ht="15.75" customHeight="1">
      <c r="G109" s="137"/>
    </row>
    <row r="110" spans="7:7" ht="15.75" customHeight="1">
      <c r="G110" s="137"/>
    </row>
    <row r="111" spans="7:7" ht="15.75" customHeight="1">
      <c r="G111" s="137"/>
    </row>
    <row r="112" spans="7:7" ht="15.75" customHeight="1">
      <c r="G112" s="137"/>
    </row>
    <row r="113" spans="7:7" ht="15.75" customHeight="1">
      <c r="G113" s="137"/>
    </row>
    <row r="114" spans="7:7" ht="15.75" customHeight="1">
      <c r="G114" s="137"/>
    </row>
    <row r="115" spans="7:7" ht="15.75" customHeight="1">
      <c r="G115" s="137"/>
    </row>
    <row r="116" spans="7:7" ht="15.75" customHeight="1">
      <c r="G116" s="137"/>
    </row>
    <row r="117" spans="7:7" ht="15.75" customHeight="1">
      <c r="G117" s="137"/>
    </row>
    <row r="118" spans="7:7" ht="15.75" customHeight="1">
      <c r="G118" s="137"/>
    </row>
    <row r="119" spans="7:7" ht="15.75" customHeight="1">
      <c r="G119" s="137"/>
    </row>
    <row r="120" spans="7:7" ht="15.75" customHeight="1">
      <c r="G120" s="137"/>
    </row>
    <row r="121" spans="7:7" ht="15.75" customHeight="1">
      <c r="G121" s="137"/>
    </row>
    <row r="122" spans="7:7" ht="15.75" customHeight="1">
      <c r="G122" s="137"/>
    </row>
    <row r="123" spans="7:7" ht="15.75" customHeight="1">
      <c r="G123" s="137"/>
    </row>
    <row r="124" spans="7:7" ht="15.75" customHeight="1">
      <c r="G124" s="137"/>
    </row>
    <row r="125" spans="7:7" ht="15.75" customHeight="1">
      <c r="G125" s="137"/>
    </row>
    <row r="126" spans="7:7" ht="15.75" customHeight="1">
      <c r="G126" s="137"/>
    </row>
    <row r="127" spans="7:7" ht="15.75" customHeight="1">
      <c r="G127" s="137"/>
    </row>
    <row r="128" spans="7:7" ht="15.75" customHeight="1">
      <c r="G128" s="137"/>
    </row>
    <row r="129" spans="7:7" ht="15.75" customHeight="1">
      <c r="G129" s="137"/>
    </row>
    <row r="130" spans="7:7" ht="15.75" customHeight="1">
      <c r="G130" s="137"/>
    </row>
    <row r="131" spans="7:7" ht="15.75" customHeight="1">
      <c r="G131" s="137"/>
    </row>
    <row r="132" spans="7:7" ht="15.75" customHeight="1">
      <c r="G132" s="137"/>
    </row>
    <row r="133" spans="7:7" ht="15.75" customHeight="1">
      <c r="G133" s="137"/>
    </row>
    <row r="134" spans="7:7" ht="15.75" customHeight="1">
      <c r="G134" s="137"/>
    </row>
    <row r="135" spans="7:7" ht="15.75" customHeight="1">
      <c r="G135" s="137"/>
    </row>
    <row r="136" spans="7:7" ht="15.75" customHeight="1">
      <c r="G136" s="137"/>
    </row>
    <row r="137" spans="7:7" ht="15.75" customHeight="1">
      <c r="G137" s="137"/>
    </row>
    <row r="138" spans="7:7" ht="15.75" customHeight="1">
      <c r="G138" s="137"/>
    </row>
    <row r="139" spans="7:7" ht="15.75" customHeight="1">
      <c r="G139" s="137"/>
    </row>
    <row r="140" spans="7:7" ht="15.75" customHeight="1">
      <c r="G140" s="137"/>
    </row>
    <row r="141" spans="7:7" ht="15.75" customHeight="1">
      <c r="G141" s="137"/>
    </row>
    <row r="142" spans="7:7" ht="15.75" customHeight="1">
      <c r="G142" s="137"/>
    </row>
    <row r="143" spans="7:7" ht="15.75" customHeight="1">
      <c r="G143" s="137"/>
    </row>
    <row r="144" spans="7:7" ht="15.75" customHeight="1">
      <c r="G144" s="137"/>
    </row>
    <row r="145" spans="7:7" ht="15.75" customHeight="1">
      <c r="G145" s="137"/>
    </row>
    <row r="146" spans="7:7" ht="15.75" customHeight="1">
      <c r="G146" s="137"/>
    </row>
    <row r="147" spans="7:7" ht="15.75" customHeight="1">
      <c r="G147" s="137"/>
    </row>
    <row r="148" spans="7:7" ht="15.75" customHeight="1">
      <c r="G148" s="137"/>
    </row>
    <row r="149" spans="7:7" ht="15.75" customHeight="1">
      <c r="G149" s="137"/>
    </row>
    <row r="150" spans="7:7" ht="15.75" customHeight="1">
      <c r="G150" s="137"/>
    </row>
    <row r="151" spans="7:7" ht="15.75" customHeight="1">
      <c r="G151" s="137"/>
    </row>
    <row r="152" spans="7:7" ht="15.75" customHeight="1">
      <c r="G152" s="137"/>
    </row>
    <row r="153" spans="7:7" ht="15.75" customHeight="1">
      <c r="G153" s="137"/>
    </row>
    <row r="154" spans="7:7" ht="15.75" customHeight="1">
      <c r="G154" s="137"/>
    </row>
    <row r="155" spans="7:7" ht="15.75" customHeight="1">
      <c r="G155" s="137"/>
    </row>
    <row r="156" spans="7:7" ht="15.75" customHeight="1">
      <c r="G156" s="137"/>
    </row>
    <row r="157" spans="7:7" ht="15.75" customHeight="1">
      <c r="G157" s="137"/>
    </row>
    <row r="158" spans="7:7" ht="15.75" customHeight="1">
      <c r="G158" s="137"/>
    </row>
    <row r="159" spans="7:7" ht="15.75" customHeight="1">
      <c r="G159" s="137"/>
    </row>
    <row r="160" spans="7:7" ht="15.75" customHeight="1">
      <c r="G160" s="137"/>
    </row>
    <row r="161" spans="7:7" ht="15.75" customHeight="1">
      <c r="G161" s="137"/>
    </row>
    <row r="162" spans="7:7" ht="15.75" customHeight="1">
      <c r="G162" s="137"/>
    </row>
    <row r="163" spans="7:7" ht="15.75" customHeight="1">
      <c r="G163" s="137"/>
    </row>
    <row r="164" spans="7:7" ht="15.75" customHeight="1">
      <c r="G164" s="137"/>
    </row>
    <row r="165" spans="7:7" ht="15.75" customHeight="1">
      <c r="G165" s="137"/>
    </row>
    <row r="166" spans="7:7" ht="15.75" customHeight="1">
      <c r="G166" s="137"/>
    </row>
    <row r="167" spans="7:7" ht="15.75" customHeight="1">
      <c r="G167" s="137"/>
    </row>
    <row r="168" spans="7:7" ht="15.75" customHeight="1">
      <c r="G168" s="137"/>
    </row>
    <row r="169" spans="7:7" ht="15.75" customHeight="1">
      <c r="G169" s="137"/>
    </row>
    <row r="170" spans="7:7" ht="15.75" customHeight="1">
      <c r="G170" s="137"/>
    </row>
    <row r="171" spans="7:7" ht="15.75" customHeight="1">
      <c r="G171" s="137"/>
    </row>
    <row r="172" spans="7:7" ht="15.75" customHeight="1">
      <c r="G172" s="137"/>
    </row>
    <row r="173" spans="7:7" ht="15.75" customHeight="1">
      <c r="G173" s="137"/>
    </row>
    <row r="174" spans="7:7" ht="15.75" customHeight="1">
      <c r="G174" s="137"/>
    </row>
    <row r="175" spans="7:7" ht="15.75" customHeight="1">
      <c r="G175" s="137"/>
    </row>
    <row r="176" spans="7:7" ht="15.75" customHeight="1">
      <c r="G176" s="137"/>
    </row>
    <row r="177" spans="7:7" ht="15.75" customHeight="1">
      <c r="G177" s="137"/>
    </row>
    <row r="178" spans="7:7" ht="15.75" customHeight="1">
      <c r="G178" s="137"/>
    </row>
    <row r="179" spans="7:7" ht="15.75" customHeight="1">
      <c r="G179" s="137"/>
    </row>
    <row r="180" spans="7:7" ht="15.75" customHeight="1">
      <c r="G180" s="137"/>
    </row>
    <row r="181" spans="7:7" ht="15.75" customHeight="1">
      <c r="G181" s="137"/>
    </row>
    <row r="182" spans="7:7" ht="15.75" customHeight="1">
      <c r="G182" s="137"/>
    </row>
    <row r="183" spans="7:7" ht="15.75" customHeight="1">
      <c r="G183" s="137"/>
    </row>
    <row r="184" spans="7:7" ht="15.75" customHeight="1">
      <c r="G184" s="137"/>
    </row>
    <row r="185" spans="7:7" ht="15.75" customHeight="1">
      <c r="G185" s="137"/>
    </row>
    <row r="186" spans="7:7" ht="15.75" customHeight="1">
      <c r="G186" s="137"/>
    </row>
    <row r="187" spans="7:7" ht="15.75" customHeight="1">
      <c r="G187" s="137"/>
    </row>
    <row r="188" spans="7:7" ht="15.75" customHeight="1">
      <c r="G188" s="137"/>
    </row>
    <row r="189" spans="7:7" ht="15.75" customHeight="1">
      <c r="G189" s="137"/>
    </row>
    <row r="190" spans="7:7" ht="15.75" customHeight="1">
      <c r="G190" s="137"/>
    </row>
    <row r="191" spans="7:7" ht="15.75" customHeight="1">
      <c r="G191" s="137"/>
    </row>
    <row r="192" spans="7:7" ht="15.75" customHeight="1">
      <c r="G192" s="137"/>
    </row>
    <row r="193" spans="7:7" ht="15.75" customHeight="1">
      <c r="G193" s="137"/>
    </row>
    <row r="194" spans="7:7" ht="15.75" customHeight="1">
      <c r="G194" s="137"/>
    </row>
    <row r="195" spans="7:7" ht="15.75" customHeight="1">
      <c r="G195" s="137"/>
    </row>
    <row r="196" spans="7:7" ht="15.75" customHeight="1">
      <c r="G196" s="137"/>
    </row>
    <row r="197" spans="7:7" ht="15.75" customHeight="1">
      <c r="G197" s="137"/>
    </row>
    <row r="198" spans="7:7" ht="15.75" customHeight="1">
      <c r="G198" s="137"/>
    </row>
    <row r="199" spans="7:7" ht="15.75" customHeight="1">
      <c r="G199" s="137"/>
    </row>
    <row r="200" spans="7:7" ht="15.75" customHeight="1">
      <c r="G200" s="137"/>
    </row>
    <row r="201" spans="7:7" ht="15.75" customHeight="1">
      <c r="G201" s="137"/>
    </row>
    <row r="202" spans="7:7" ht="15.75" customHeight="1">
      <c r="G202" s="137"/>
    </row>
    <row r="203" spans="7:7" ht="15.75" customHeight="1">
      <c r="G203" s="137"/>
    </row>
    <row r="204" spans="7:7" ht="15.75" customHeight="1">
      <c r="G204" s="137"/>
    </row>
    <row r="205" spans="7:7" ht="15.75" customHeight="1">
      <c r="G205" s="137"/>
    </row>
    <row r="206" spans="7:7" ht="15.75" customHeight="1">
      <c r="G206" s="137"/>
    </row>
    <row r="207" spans="7:7" ht="15.75" customHeight="1">
      <c r="G207" s="137"/>
    </row>
    <row r="208" spans="7:7" ht="15.75" customHeight="1">
      <c r="G208" s="137"/>
    </row>
    <row r="209" spans="7:7" ht="15.75" customHeight="1">
      <c r="G209" s="137"/>
    </row>
    <row r="210" spans="7:7" ht="15.75" customHeight="1">
      <c r="G210" s="137"/>
    </row>
    <row r="211" spans="7:7" ht="15.75" customHeight="1">
      <c r="G211" s="137"/>
    </row>
    <row r="212" spans="7:7" ht="15.75" customHeight="1">
      <c r="G212" s="137"/>
    </row>
    <row r="213" spans="7:7" ht="15.75" customHeight="1">
      <c r="G213" s="137"/>
    </row>
    <row r="214" spans="7:7" ht="15.75" customHeight="1">
      <c r="G214" s="137"/>
    </row>
    <row r="215" spans="7:7" ht="15.75" customHeight="1">
      <c r="G215" s="137"/>
    </row>
    <row r="216" spans="7:7" ht="15.75" customHeight="1">
      <c r="G216" s="137"/>
    </row>
    <row r="217" spans="7:7" ht="15.75" customHeight="1">
      <c r="G217" s="137"/>
    </row>
    <row r="218" spans="7:7" ht="15.75" customHeight="1">
      <c r="G218" s="137"/>
    </row>
    <row r="219" spans="7:7" ht="15.75" customHeight="1">
      <c r="G219" s="137"/>
    </row>
    <row r="220" spans="7:7" ht="15.75" customHeight="1">
      <c r="G220" s="137"/>
    </row>
    <row r="221" spans="7:7" ht="15.75" customHeight="1"/>
    <row r="222" spans="7:7" ht="15.75" customHeight="1"/>
    <row r="223" spans="7:7" ht="15.75" customHeight="1"/>
    <row r="224" spans="7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U9">
    <sortCondition descending="1" ref="T2:T9"/>
  </sortState>
  <conditionalFormatting sqref="A7:E9 C3:E6 B2:U2 F3:U9">
    <cfRule type="expression" dxfId="7" priority="1">
      <formula>ISEVEN(ROW())</formula>
    </cfRule>
  </conditionalFormatting>
  <conditionalFormatting sqref="A7:E9 C3:E6 B2:U2 F3:U9">
    <cfRule type="expression" dxfId="6" priority="2">
      <formula>ISODD(ROW())</formula>
    </cfRule>
  </conditionalFormatting>
  <conditionalFormatting sqref="B3:B6">
    <cfRule type="expression" dxfId="5" priority="3">
      <formula>ISEVEN(ROW())</formula>
    </cfRule>
  </conditionalFormatting>
  <conditionalFormatting sqref="B3:B6">
    <cfRule type="expression" dxfId="4" priority="4">
      <formula>ISODD(ROW())</formula>
    </cfRule>
  </conditionalFormatting>
  <conditionalFormatting sqref="A2 A6">
    <cfRule type="expression" dxfId="3" priority="5">
      <formula>ISEVEN(ROW())</formula>
    </cfRule>
  </conditionalFormatting>
  <conditionalFormatting sqref="A2 A6">
    <cfRule type="expression" dxfId="2" priority="6">
      <formula>ISODD(ROW())</formula>
    </cfRule>
  </conditionalFormatting>
  <conditionalFormatting sqref="A3:A5">
    <cfRule type="expression" dxfId="1" priority="7">
      <formula>ISEVEN(ROW())</formula>
    </cfRule>
  </conditionalFormatting>
  <conditionalFormatting sqref="A3:A5">
    <cfRule type="expression" dxfId="0" priority="8">
      <formula>ISODD(ROW())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MČ mlajši</vt:lpstr>
      <vt:lpstr>MČ starejši</vt:lpstr>
      <vt:lpstr>GG mlajši</vt:lpstr>
      <vt:lpstr>GG starejši</vt:lpstr>
      <vt:lpstr>PP+</vt:lpstr>
      <vt:lpstr>Koleščkarji</vt:lpstr>
      <vt:lpstr>Občani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Urša Dimić</cp:lastModifiedBy>
  <dcterms:created xsi:type="dcterms:W3CDTF">2019-10-19T18:38:06Z</dcterms:created>
  <dcterms:modified xsi:type="dcterms:W3CDTF">2019-10-21T15:26:17Z</dcterms:modified>
</cp:coreProperties>
</file>